
<file path=[Content_Types].xml><?xml version="1.0" encoding="utf-8"?>
<Types xmlns="http://schemas.openxmlformats.org/package/2006/content-types">
  <Default Extension="xml" ContentType="application/xml"/>
  <Default Extension="vml" ContentType="application/vnd.openxmlformats-officedocument.vmlDrawing"/>
  <Default Extension="png" ContentType="image/p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8705"/>
  <workbookPr autoCompressPictures="0"/>
  <bookViews>
    <workbookView xWindow="0" yWindow="0" windowWidth="28780" windowHeight="16260"/>
  </bookViews>
  <sheets>
    <sheet name="Questions" sheetId="14" r:id="rId1"/>
    <sheet name="Quiz" sheetId="15" r:id="rId2"/>
    <sheet name="For board" sheetId="16" r:id="rId3"/>
    <sheet name="Battleships 6x6" sheetId="10" r:id="rId4"/>
    <sheet name="Battleships 5x5" sheetId="13" r:id="rId5"/>
    <sheet name="Blockbusters" sheetId="11" r:id="rId6"/>
    <sheet name="Connect 4" sheetId="12" r:id="rId7"/>
    <sheet name="Questions H" sheetId="1" r:id="rId8"/>
    <sheet name="Quiz 10" sheetId="2" r:id="rId9"/>
    <sheet name="For board 10" sheetId="4" r:id="rId10"/>
    <sheet name="Quiz 8" sheetId="5" r:id="rId11"/>
    <sheet name="For board 8" sheetId="6" r:id="rId12"/>
    <sheet name="Quiz 6" sheetId="7" r:id="rId13"/>
    <sheet name="For board 6" sheetId="8" r:id="rId14"/>
  </sheets>
  <definedNames>
    <definedName name="_xlnm.Print_Area" localSheetId="4">'Battleships 5x5'!$O$1:$X$6,'Battleships 5x5'!$Z$1:$AI$6</definedName>
    <definedName name="_xlnm.Print_Area" localSheetId="3">'Battleships 6x6'!$O$1:$Y$7,'Battleships 6x6'!$AA$1:$AK$7</definedName>
    <definedName name="_xlnm.Print_Area" localSheetId="5">Blockbusters!$S$1:$AE$7,Blockbusters!$AG$1:$AS$7</definedName>
    <definedName name="_xlnm.Print_Area" localSheetId="6">'Connect 4'!$X$1:$AM$8,'Connect 4'!$AO$1:$BD$8</definedName>
  </definedNames>
  <calcPr calcId="140001" concurrentCalc="0"/>
  <extLst>
    <ext xmlns:mx="http://schemas.microsoft.com/office/mac/excel/2008/main" uri="{7523E5D3-25F3-A5E0-1632-64F254C22452}">
      <mx:ArchID Flags="2"/>
    </ex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271" i="15" l="1"/>
  <c r="N225" i="15"/>
  <c r="N226" i="15"/>
  <c r="N227" i="15"/>
  <c r="N228" i="15"/>
  <c r="N229" i="15"/>
  <c r="N230" i="15"/>
  <c r="N231" i="15"/>
  <c r="N232" i="15"/>
  <c r="N233" i="15"/>
  <c r="N234" i="15"/>
  <c r="N235" i="15"/>
  <c r="N236" i="15"/>
  <c r="N237" i="15"/>
  <c r="N238" i="15"/>
  <c r="N239" i="15"/>
  <c r="N240" i="15"/>
  <c r="N241" i="15"/>
  <c r="N242" i="15"/>
  <c r="N243" i="15"/>
  <c r="N244" i="15"/>
  <c r="N245" i="15"/>
  <c r="N246" i="15"/>
  <c r="N247" i="15"/>
  <c r="N248" i="15"/>
  <c r="N249" i="15"/>
  <c r="N250" i="15"/>
  <c r="N251" i="15"/>
  <c r="N252" i="15"/>
  <c r="N253" i="15"/>
  <c r="N254" i="15"/>
  <c r="N255" i="15"/>
  <c r="N256" i="15"/>
  <c r="N257" i="15"/>
  <c r="N258" i="15"/>
  <c r="N259" i="15"/>
  <c r="N260" i="15"/>
  <c r="N261" i="15"/>
  <c r="N262" i="15"/>
  <c r="N263" i="15"/>
  <c r="N264" i="15"/>
  <c r="N265" i="15"/>
  <c r="N266" i="15"/>
  <c r="N267" i="15"/>
  <c r="N268" i="15"/>
  <c r="N269" i="15"/>
  <c r="N270" i="15"/>
  <c r="N272" i="15"/>
  <c r="N273" i="15"/>
  <c r="N274" i="15"/>
  <c r="N275" i="15"/>
  <c r="N276" i="15"/>
  <c r="N277" i="15"/>
  <c r="N278" i="15"/>
  <c r="N279" i="15"/>
  <c r="N280" i="15"/>
  <c r="N281" i="15"/>
  <c r="N282" i="15"/>
  <c r="N283" i="15"/>
  <c r="N284" i="15"/>
  <c r="N285" i="15"/>
  <c r="N286" i="15"/>
  <c r="N287" i="15"/>
  <c r="N288" i="15"/>
  <c r="N289" i="15"/>
  <c r="N136" i="15"/>
  <c r="N137" i="15"/>
  <c r="N138" i="15"/>
  <c r="N139" i="15"/>
  <c r="N140" i="15"/>
  <c r="N141" i="15"/>
  <c r="N142" i="15"/>
  <c r="N143" i="15"/>
  <c r="N144" i="15"/>
  <c r="N145" i="15"/>
  <c r="N146" i="15"/>
  <c r="N147" i="15"/>
  <c r="N148" i="15"/>
  <c r="N149" i="15"/>
  <c r="N150" i="15"/>
  <c r="N151" i="15"/>
  <c r="N152" i="15"/>
  <c r="N153" i="15"/>
  <c r="N154" i="15"/>
  <c r="N155" i="15"/>
  <c r="N156" i="15"/>
  <c r="N157" i="15"/>
  <c r="N158" i="15"/>
  <c r="N159" i="15"/>
  <c r="N160" i="15"/>
  <c r="N161" i="15"/>
  <c r="N162" i="15"/>
  <c r="N163" i="15"/>
  <c r="N164" i="15"/>
  <c r="N165" i="15"/>
  <c r="N166" i="15"/>
  <c r="N167" i="15"/>
  <c r="N168" i="15"/>
  <c r="N169" i="15"/>
  <c r="N170" i="15"/>
  <c r="N171" i="15"/>
  <c r="N172" i="15"/>
  <c r="N173" i="15"/>
  <c r="N174" i="15"/>
  <c r="N175" i="15"/>
  <c r="N176" i="15"/>
  <c r="N177" i="15"/>
  <c r="N178" i="15"/>
  <c r="N179" i="15"/>
  <c r="N180" i="15"/>
  <c r="N181" i="15"/>
  <c r="N182" i="15"/>
  <c r="N183" i="15"/>
  <c r="N184" i="15"/>
  <c r="N185" i="15"/>
  <c r="N186" i="15"/>
  <c r="N187" i="15"/>
  <c r="N188" i="15"/>
  <c r="N189" i="15"/>
  <c r="N190" i="15"/>
  <c r="N191" i="15"/>
  <c r="N192" i="15"/>
  <c r="N193" i="15"/>
  <c r="N194" i="15"/>
  <c r="N195" i="15"/>
  <c r="N196" i="15"/>
  <c r="N197" i="15"/>
  <c r="N198" i="15"/>
  <c r="N199" i="15"/>
  <c r="N200" i="15"/>
  <c r="N201" i="15"/>
  <c r="N202" i="15"/>
  <c r="N203" i="15"/>
  <c r="N204" i="15"/>
  <c r="N205" i="15"/>
  <c r="N206" i="15"/>
  <c r="N207" i="15"/>
  <c r="N208" i="15"/>
  <c r="N209" i="15"/>
  <c r="N210" i="15"/>
  <c r="N211" i="15"/>
  <c r="N212" i="15"/>
  <c r="N213" i="15"/>
  <c r="N214" i="15"/>
  <c r="N215" i="15"/>
  <c r="N216" i="15"/>
  <c r="N217" i="15"/>
  <c r="N218" i="15"/>
  <c r="N219" i="15"/>
  <c r="N220" i="15"/>
  <c r="N221" i="15"/>
  <c r="N222" i="15"/>
  <c r="N223" i="15"/>
  <c r="N224" i="15"/>
  <c r="N1" i="15"/>
  <c r="N2" i="15"/>
  <c r="N3" i="15"/>
  <c r="N4" i="15"/>
  <c r="N5" i="15"/>
  <c r="N6" i="15"/>
  <c r="N7" i="15"/>
  <c r="N8" i="15"/>
  <c r="N9" i="15"/>
  <c r="N10" i="15"/>
  <c r="N11" i="15"/>
  <c r="N12" i="15"/>
  <c r="N13" i="15"/>
  <c r="N14" i="15"/>
  <c r="N15" i="15"/>
  <c r="N16" i="15"/>
  <c r="N17" i="15"/>
  <c r="N18" i="15"/>
  <c r="N19" i="15"/>
  <c r="N20" i="15"/>
  <c r="N21" i="15"/>
  <c r="N22" i="15"/>
  <c r="N23" i="15"/>
  <c r="N24" i="15"/>
  <c r="N25" i="15"/>
  <c r="N26" i="15"/>
  <c r="N27" i="15"/>
  <c r="N28" i="15"/>
  <c r="N29" i="15"/>
  <c r="N30" i="15"/>
  <c r="N31" i="15"/>
  <c r="N32" i="15"/>
  <c r="N33" i="15"/>
  <c r="N34" i="15"/>
  <c r="N35" i="15"/>
  <c r="N36" i="15"/>
  <c r="N37" i="15"/>
  <c r="N38" i="15"/>
  <c r="N39" i="15"/>
  <c r="N40" i="15"/>
  <c r="N41" i="15"/>
  <c r="N42" i="15"/>
  <c r="N43" i="15"/>
  <c r="N44" i="15"/>
  <c r="N45" i="15"/>
  <c r="N46" i="15"/>
  <c r="N47" i="15"/>
  <c r="N48" i="15"/>
  <c r="N49" i="15"/>
  <c r="N50" i="15"/>
  <c r="N51" i="15"/>
  <c r="N52" i="15"/>
  <c r="N53" i="15"/>
  <c r="N54" i="15"/>
  <c r="N55" i="15"/>
  <c r="N56" i="15"/>
  <c r="N57" i="15"/>
  <c r="N58" i="15"/>
  <c r="N59" i="15"/>
  <c r="N60" i="15"/>
  <c r="N61" i="15"/>
  <c r="N62" i="15"/>
  <c r="N63" i="15"/>
  <c r="N64" i="15"/>
  <c r="N65" i="15"/>
  <c r="N66" i="15"/>
  <c r="N67" i="15"/>
  <c r="N68" i="15"/>
  <c r="N69" i="15"/>
  <c r="N70" i="15"/>
  <c r="N71" i="15"/>
  <c r="N72" i="15"/>
  <c r="N73" i="15"/>
  <c r="N74" i="15"/>
  <c r="N75" i="15"/>
  <c r="N76" i="15"/>
  <c r="N77" i="15"/>
  <c r="N78" i="15"/>
  <c r="N79" i="15"/>
  <c r="N80" i="15"/>
  <c r="N81" i="15"/>
  <c r="N82" i="15"/>
  <c r="N83" i="15"/>
  <c r="N84" i="15"/>
  <c r="N85" i="15"/>
  <c r="N86" i="15"/>
  <c r="N87" i="15"/>
  <c r="N88" i="15"/>
  <c r="N89" i="15"/>
  <c r="N90" i="15"/>
  <c r="N91" i="15"/>
  <c r="N92" i="15"/>
  <c r="N93" i="15"/>
  <c r="N94" i="15"/>
  <c r="N95" i="15"/>
  <c r="N96" i="15"/>
  <c r="N97" i="15"/>
  <c r="N98" i="15"/>
  <c r="N99" i="15"/>
  <c r="N100" i="15"/>
  <c r="N101" i="15"/>
  <c r="N102" i="15"/>
  <c r="N103" i="15"/>
  <c r="N104" i="15"/>
  <c r="N105" i="15"/>
  <c r="N106" i="15"/>
  <c r="N107" i="15"/>
  <c r="N108" i="15"/>
  <c r="N109" i="15"/>
  <c r="N110" i="15"/>
  <c r="N111" i="15"/>
  <c r="N112" i="15"/>
  <c r="N113" i="15"/>
  <c r="N114" i="15"/>
  <c r="N115" i="15"/>
  <c r="N116" i="15"/>
  <c r="N117" i="15"/>
  <c r="N118" i="15"/>
  <c r="N119" i="15"/>
  <c r="N120" i="15"/>
  <c r="N121" i="15"/>
  <c r="N122" i="15"/>
  <c r="N123" i="15"/>
  <c r="N124" i="15"/>
  <c r="N125" i="15"/>
  <c r="N126" i="15"/>
  <c r="N127" i="15"/>
  <c r="N128" i="15"/>
  <c r="N129" i="15"/>
  <c r="N130" i="15"/>
  <c r="N131" i="15"/>
  <c r="N132" i="15"/>
  <c r="N133" i="15"/>
  <c r="N134" i="15"/>
  <c r="N135" i="15"/>
  <c r="E7" i="15"/>
  <c r="G3" i="14"/>
  <c r="D2" i="12"/>
  <c r="K7" i="12"/>
  <c r="BM7" i="12"/>
  <c r="D3" i="12"/>
  <c r="C3" i="12"/>
  <c r="J7" i="12"/>
  <c r="BL7" i="12"/>
  <c r="I7" i="12"/>
  <c r="BK7" i="12"/>
  <c r="H7" i="12"/>
  <c r="BJ7" i="12"/>
  <c r="G7" i="12"/>
  <c r="BI7" i="12"/>
  <c r="F7" i="12"/>
  <c r="BH7" i="12"/>
  <c r="E7" i="12"/>
  <c r="BG7" i="12"/>
  <c r="T7" i="12"/>
  <c r="S7" i="12"/>
  <c r="R7" i="12"/>
  <c r="Q7" i="12"/>
  <c r="P7" i="12"/>
  <c r="O7" i="12"/>
  <c r="N7" i="12"/>
  <c r="K6" i="12"/>
  <c r="BM6" i="12"/>
  <c r="J6" i="12"/>
  <c r="BL6" i="12"/>
  <c r="I6" i="12"/>
  <c r="BK6" i="12"/>
  <c r="H6" i="12"/>
  <c r="BJ6" i="12"/>
  <c r="G6" i="12"/>
  <c r="BI6" i="12"/>
  <c r="F6" i="12"/>
  <c r="BH6" i="12"/>
  <c r="E6" i="12"/>
  <c r="BG6" i="12"/>
  <c r="T6" i="12"/>
  <c r="S6" i="12"/>
  <c r="R6" i="12"/>
  <c r="Q6" i="12"/>
  <c r="P6" i="12"/>
  <c r="O6" i="12"/>
  <c r="N6" i="12"/>
  <c r="K5" i="12"/>
  <c r="BM5" i="12"/>
  <c r="J5" i="12"/>
  <c r="BL5" i="12"/>
  <c r="I5" i="12"/>
  <c r="BK5" i="12"/>
  <c r="H5" i="12"/>
  <c r="BJ5" i="12"/>
  <c r="G5" i="12"/>
  <c r="BI5" i="12"/>
  <c r="F5" i="12"/>
  <c r="BH5" i="12"/>
  <c r="E5" i="12"/>
  <c r="BG5" i="12"/>
  <c r="T5" i="12"/>
  <c r="S5" i="12"/>
  <c r="R5" i="12"/>
  <c r="Q5" i="12"/>
  <c r="P5" i="12"/>
  <c r="O5" i="12"/>
  <c r="N5" i="12"/>
  <c r="K4" i="12"/>
  <c r="BM4" i="12"/>
  <c r="J4" i="12"/>
  <c r="BL4" i="12"/>
  <c r="I4" i="12"/>
  <c r="BK4" i="12"/>
  <c r="H4" i="12"/>
  <c r="BJ4" i="12"/>
  <c r="G4" i="12"/>
  <c r="BI4" i="12"/>
  <c r="F4" i="12"/>
  <c r="BH4" i="12"/>
  <c r="E4" i="12"/>
  <c r="BG4" i="12"/>
  <c r="T4" i="12"/>
  <c r="S4" i="12"/>
  <c r="R4" i="12"/>
  <c r="Q4" i="12"/>
  <c r="P4" i="12"/>
  <c r="O4" i="12"/>
  <c r="N4" i="12"/>
  <c r="K3" i="12"/>
  <c r="BM3" i="12"/>
  <c r="J3" i="12"/>
  <c r="BL3" i="12"/>
  <c r="I3" i="12"/>
  <c r="BK3" i="12"/>
  <c r="H3" i="12"/>
  <c r="BJ3" i="12"/>
  <c r="G3" i="12"/>
  <c r="BI3" i="12"/>
  <c r="F3" i="12"/>
  <c r="BH3" i="12"/>
  <c r="E3" i="12"/>
  <c r="BG3" i="12"/>
  <c r="T3" i="12"/>
  <c r="S3" i="12"/>
  <c r="R3" i="12"/>
  <c r="Q3" i="12"/>
  <c r="P3" i="12"/>
  <c r="O3" i="12"/>
  <c r="N3" i="12"/>
  <c r="K2" i="12"/>
  <c r="BM2" i="12"/>
  <c r="J2" i="12"/>
  <c r="BL2" i="12"/>
  <c r="I2" i="12"/>
  <c r="BK2" i="12"/>
  <c r="H2" i="12"/>
  <c r="BJ2" i="12"/>
  <c r="G2" i="12"/>
  <c r="BI2" i="12"/>
  <c r="F2" i="12"/>
  <c r="BH2" i="12"/>
  <c r="E2" i="12"/>
  <c r="BG2" i="12"/>
  <c r="T2" i="12"/>
  <c r="S2" i="12"/>
  <c r="R2" i="12"/>
  <c r="Q2" i="12"/>
  <c r="P2" i="12"/>
  <c r="O2" i="12"/>
  <c r="N2" i="12"/>
  <c r="D3" i="11"/>
  <c r="C3" i="11"/>
  <c r="I6" i="11"/>
  <c r="AY6" i="11"/>
  <c r="D2" i="11"/>
  <c r="H6" i="11"/>
  <c r="AX6" i="11"/>
  <c r="G6" i="11"/>
  <c r="AW6" i="11"/>
  <c r="F6" i="11"/>
  <c r="AV6" i="11"/>
  <c r="E6" i="11"/>
  <c r="AU6" i="11"/>
  <c r="P6" i="11"/>
  <c r="O6" i="11"/>
  <c r="N6" i="11"/>
  <c r="M6" i="11"/>
  <c r="L6" i="11"/>
  <c r="I5" i="11"/>
  <c r="AY5" i="11"/>
  <c r="H5" i="11"/>
  <c r="AX5" i="11"/>
  <c r="G5" i="11"/>
  <c r="AW5" i="11"/>
  <c r="F5" i="11"/>
  <c r="AV5" i="11"/>
  <c r="E5" i="11"/>
  <c r="AU5" i="11"/>
  <c r="P5" i="11"/>
  <c r="O5" i="11"/>
  <c r="N5" i="11"/>
  <c r="M5" i="11"/>
  <c r="L5" i="11"/>
  <c r="I4" i="11"/>
  <c r="AY4" i="11"/>
  <c r="H4" i="11"/>
  <c r="AX4" i="11"/>
  <c r="G4" i="11"/>
  <c r="AW4" i="11"/>
  <c r="F4" i="11"/>
  <c r="AV4" i="11"/>
  <c r="E4" i="11"/>
  <c r="AU4" i="11"/>
  <c r="P4" i="11"/>
  <c r="O4" i="11"/>
  <c r="N4" i="11"/>
  <c r="M4" i="11"/>
  <c r="L4" i="11"/>
  <c r="I3" i="11"/>
  <c r="AY3" i="11"/>
  <c r="H3" i="11"/>
  <c r="AX3" i="11"/>
  <c r="G3" i="11"/>
  <c r="AW3" i="11"/>
  <c r="F3" i="11"/>
  <c r="AV3" i="11"/>
  <c r="E3" i="11"/>
  <c r="AU3" i="11"/>
  <c r="P3" i="11"/>
  <c r="O3" i="11"/>
  <c r="N3" i="11"/>
  <c r="M3" i="11"/>
  <c r="L3" i="11"/>
  <c r="I2" i="11"/>
  <c r="AY2" i="11"/>
  <c r="H2" i="11"/>
  <c r="AX2" i="11"/>
  <c r="G2" i="11"/>
  <c r="AW2" i="11"/>
  <c r="F2" i="11"/>
  <c r="AV2" i="11"/>
  <c r="E2" i="11"/>
  <c r="AU2" i="11"/>
  <c r="P2" i="11"/>
  <c r="O2" i="11"/>
  <c r="N2" i="11"/>
  <c r="M2" i="11"/>
  <c r="L2" i="11"/>
  <c r="D2" i="13"/>
  <c r="I6" i="13"/>
  <c r="AE6" i="13"/>
  <c r="H6" i="13"/>
  <c r="AD6" i="13"/>
  <c r="G6" i="13"/>
  <c r="AC6" i="13"/>
  <c r="F6" i="13"/>
  <c r="AB6" i="13"/>
  <c r="E6" i="13"/>
  <c r="AA6" i="13"/>
  <c r="T6" i="13"/>
  <c r="S6" i="13"/>
  <c r="R6" i="13"/>
  <c r="Q6" i="13"/>
  <c r="P6" i="13"/>
  <c r="I5" i="13"/>
  <c r="AE5" i="13"/>
  <c r="H5" i="13"/>
  <c r="AD5" i="13"/>
  <c r="G5" i="13"/>
  <c r="AC5" i="13"/>
  <c r="F5" i="13"/>
  <c r="AB5" i="13"/>
  <c r="D3" i="13"/>
  <c r="C3" i="13"/>
  <c r="E5" i="13"/>
  <c r="AA5" i="13"/>
  <c r="T5" i="13"/>
  <c r="S5" i="13"/>
  <c r="R5" i="13"/>
  <c r="Q5" i="13"/>
  <c r="P5" i="13"/>
  <c r="I4" i="13"/>
  <c r="AE4" i="13"/>
  <c r="H4" i="13"/>
  <c r="AD4" i="13"/>
  <c r="G4" i="13"/>
  <c r="AC4" i="13"/>
  <c r="F4" i="13"/>
  <c r="AB4" i="13"/>
  <c r="E4" i="13"/>
  <c r="AA4" i="13"/>
  <c r="T4" i="13"/>
  <c r="S4" i="13"/>
  <c r="R4" i="13"/>
  <c r="Q4" i="13"/>
  <c r="P4" i="13"/>
  <c r="I3" i="13"/>
  <c r="AE3" i="13"/>
  <c r="H3" i="13"/>
  <c r="AD3" i="13"/>
  <c r="G3" i="13"/>
  <c r="AC3" i="13"/>
  <c r="F3" i="13"/>
  <c r="AB3" i="13"/>
  <c r="E3" i="13"/>
  <c r="AA3" i="13"/>
  <c r="T3" i="13"/>
  <c r="S3" i="13"/>
  <c r="R3" i="13"/>
  <c r="Q3" i="13"/>
  <c r="P3" i="13"/>
  <c r="I2" i="13"/>
  <c r="AE2" i="13"/>
  <c r="H2" i="13"/>
  <c r="AD2" i="13"/>
  <c r="G2" i="13"/>
  <c r="AC2" i="13"/>
  <c r="F2" i="13"/>
  <c r="AB2" i="13"/>
  <c r="E2" i="13"/>
  <c r="AA2" i="13"/>
  <c r="T2" i="13"/>
  <c r="S2" i="13"/>
  <c r="R2" i="13"/>
  <c r="Q2" i="13"/>
  <c r="P2" i="13"/>
  <c r="D2" i="10"/>
  <c r="J7" i="10"/>
  <c r="AG7" i="10"/>
  <c r="I7" i="10"/>
  <c r="AF7" i="10"/>
  <c r="H7" i="10"/>
  <c r="AE7" i="10"/>
  <c r="D3" i="10"/>
  <c r="C3" i="10"/>
  <c r="G7" i="10"/>
  <c r="AD7" i="10"/>
  <c r="F7" i="10"/>
  <c r="AC7" i="10"/>
  <c r="E7" i="10"/>
  <c r="AB7" i="10"/>
  <c r="U7" i="10"/>
  <c r="T7" i="10"/>
  <c r="S7" i="10"/>
  <c r="R7" i="10"/>
  <c r="Q7" i="10"/>
  <c r="P7" i="10"/>
  <c r="J6" i="10"/>
  <c r="AG6" i="10"/>
  <c r="I6" i="10"/>
  <c r="AF6" i="10"/>
  <c r="H6" i="10"/>
  <c r="AE6" i="10"/>
  <c r="G6" i="10"/>
  <c r="AD6" i="10"/>
  <c r="F6" i="10"/>
  <c r="AC6" i="10"/>
  <c r="E6" i="10"/>
  <c r="AB6" i="10"/>
  <c r="U6" i="10"/>
  <c r="T6" i="10"/>
  <c r="S6" i="10"/>
  <c r="R6" i="10"/>
  <c r="Q6" i="10"/>
  <c r="P6" i="10"/>
  <c r="J5" i="10"/>
  <c r="AG5" i="10"/>
  <c r="I5" i="10"/>
  <c r="AF5" i="10"/>
  <c r="H5" i="10"/>
  <c r="AE5" i="10"/>
  <c r="G5" i="10"/>
  <c r="AD5" i="10"/>
  <c r="F5" i="10"/>
  <c r="AC5" i="10"/>
  <c r="E5" i="10"/>
  <c r="AB5" i="10"/>
  <c r="U5" i="10"/>
  <c r="T5" i="10"/>
  <c r="S5" i="10"/>
  <c r="R5" i="10"/>
  <c r="Q5" i="10"/>
  <c r="P5" i="10"/>
  <c r="J4" i="10"/>
  <c r="AG4" i="10"/>
  <c r="I4" i="10"/>
  <c r="AF4" i="10"/>
  <c r="H4" i="10"/>
  <c r="AE4" i="10"/>
  <c r="G4" i="10"/>
  <c r="AD4" i="10"/>
  <c r="F4" i="10"/>
  <c r="AC4" i="10"/>
  <c r="E4" i="10"/>
  <c r="AB4" i="10"/>
  <c r="U4" i="10"/>
  <c r="T4" i="10"/>
  <c r="S4" i="10"/>
  <c r="R4" i="10"/>
  <c r="Q4" i="10"/>
  <c r="P4" i="10"/>
  <c r="J3" i="10"/>
  <c r="AG3" i="10"/>
  <c r="I3" i="10"/>
  <c r="AF3" i="10"/>
  <c r="H3" i="10"/>
  <c r="AE3" i="10"/>
  <c r="G3" i="10"/>
  <c r="AD3" i="10"/>
  <c r="F3" i="10"/>
  <c r="AC3" i="10"/>
  <c r="E3" i="10"/>
  <c r="AB3" i="10"/>
  <c r="U3" i="10"/>
  <c r="T3" i="10"/>
  <c r="S3" i="10"/>
  <c r="R3" i="10"/>
  <c r="Q3" i="10"/>
  <c r="P3" i="10"/>
  <c r="J2" i="10"/>
  <c r="AG2" i="10"/>
  <c r="I2" i="10"/>
  <c r="AF2" i="10"/>
  <c r="H2" i="10"/>
  <c r="AE2" i="10"/>
  <c r="G2" i="10"/>
  <c r="AD2" i="10"/>
  <c r="F2" i="10"/>
  <c r="AC2" i="10"/>
  <c r="E2" i="10"/>
  <c r="AB2" i="10"/>
  <c r="U2" i="10"/>
  <c r="T2" i="10"/>
  <c r="S2" i="10"/>
  <c r="R2" i="10"/>
  <c r="Q2" i="10"/>
  <c r="P2" i="10"/>
  <c r="E16" i="15"/>
  <c r="F16" i="15"/>
  <c r="B10" i="16"/>
  <c r="E15" i="15"/>
  <c r="F15" i="15"/>
  <c r="B9" i="16"/>
  <c r="E14" i="15"/>
  <c r="F14" i="15"/>
  <c r="B8" i="16"/>
  <c r="E13" i="15"/>
  <c r="F13" i="15"/>
  <c r="B7" i="16"/>
  <c r="E12" i="15"/>
  <c r="F12" i="15"/>
  <c r="B6" i="16"/>
  <c r="E11" i="15"/>
  <c r="F11" i="15"/>
  <c r="B5" i="16"/>
  <c r="E10" i="15"/>
  <c r="F10" i="15"/>
  <c r="B4" i="16"/>
  <c r="E9" i="15"/>
  <c r="F9" i="15"/>
  <c r="B3" i="16"/>
  <c r="E8" i="15"/>
  <c r="F8" i="15"/>
  <c r="B2" i="16"/>
  <c r="F7" i="15"/>
  <c r="B1" i="16"/>
  <c r="N516" i="15"/>
  <c r="N515" i="15"/>
  <c r="N514" i="15"/>
  <c r="N513" i="15"/>
  <c r="N512" i="15"/>
  <c r="N511" i="15"/>
  <c r="N510" i="15"/>
  <c r="N509" i="15"/>
  <c r="N508" i="15"/>
  <c r="N507" i="15"/>
  <c r="N506" i="15"/>
  <c r="N505" i="15"/>
  <c r="N504" i="15"/>
  <c r="N503" i="15"/>
  <c r="N502" i="15"/>
  <c r="N501" i="15"/>
  <c r="N500" i="15"/>
  <c r="N499" i="15"/>
  <c r="N498" i="15"/>
  <c r="N497" i="15"/>
  <c r="N496" i="15"/>
  <c r="N495" i="15"/>
  <c r="N494" i="15"/>
  <c r="N493" i="15"/>
  <c r="N492" i="15"/>
  <c r="N491" i="15"/>
  <c r="N490" i="15"/>
  <c r="N489" i="15"/>
  <c r="N488" i="15"/>
  <c r="N487" i="15"/>
  <c r="N486" i="15"/>
  <c r="N485" i="15"/>
  <c r="N484" i="15"/>
  <c r="N483" i="15"/>
  <c r="N482" i="15"/>
  <c r="N481" i="15"/>
  <c r="N480" i="15"/>
  <c r="N479" i="15"/>
  <c r="N478" i="15"/>
  <c r="N477" i="15"/>
  <c r="N476" i="15"/>
  <c r="N475" i="15"/>
  <c r="N474" i="15"/>
  <c r="N473" i="15"/>
  <c r="N472" i="15"/>
  <c r="N471" i="15"/>
  <c r="N470" i="15"/>
  <c r="N469" i="15"/>
  <c r="N468" i="15"/>
  <c r="N467" i="15"/>
  <c r="N466" i="15"/>
  <c r="N465" i="15"/>
  <c r="N464" i="15"/>
  <c r="N463" i="15"/>
  <c r="N462" i="15"/>
  <c r="N461" i="15"/>
  <c r="N460" i="15"/>
  <c r="N459" i="15"/>
  <c r="N458" i="15"/>
  <c r="N457" i="15"/>
  <c r="N456" i="15"/>
  <c r="N455" i="15"/>
  <c r="N454" i="15"/>
  <c r="N453" i="15"/>
  <c r="N452" i="15"/>
  <c r="N451" i="15"/>
  <c r="N450" i="15"/>
  <c r="N449" i="15"/>
  <c r="N448" i="15"/>
  <c r="N447" i="15"/>
  <c r="N446" i="15"/>
  <c r="N445" i="15"/>
  <c r="N444" i="15"/>
  <c r="N443" i="15"/>
  <c r="N442" i="15"/>
  <c r="N441" i="15"/>
  <c r="N440" i="15"/>
  <c r="N439" i="15"/>
  <c r="N438" i="15"/>
  <c r="N437" i="15"/>
  <c r="N436" i="15"/>
  <c r="N435" i="15"/>
  <c r="N434" i="15"/>
  <c r="N433" i="15"/>
  <c r="N432" i="15"/>
  <c r="N431" i="15"/>
  <c r="N430" i="15"/>
  <c r="N429" i="15"/>
  <c r="N428" i="15"/>
  <c r="N427" i="15"/>
  <c r="N426" i="15"/>
  <c r="N425" i="15"/>
  <c r="N424" i="15"/>
  <c r="N423" i="15"/>
  <c r="N422" i="15"/>
  <c r="N421" i="15"/>
  <c r="N420" i="15"/>
  <c r="N419" i="15"/>
  <c r="N418" i="15"/>
  <c r="N417" i="15"/>
  <c r="N416" i="15"/>
  <c r="N415" i="15"/>
  <c r="N414" i="15"/>
  <c r="N413" i="15"/>
  <c r="N412" i="15"/>
  <c r="N411" i="15"/>
  <c r="N410" i="15"/>
  <c r="N409" i="15"/>
  <c r="N408" i="15"/>
  <c r="N407" i="15"/>
  <c r="N406" i="15"/>
  <c r="N405" i="15"/>
  <c r="N404" i="15"/>
  <c r="N403" i="15"/>
  <c r="N402" i="15"/>
  <c r="N401" i="15"/>
  <c r="N400" i="15"/>
  <c r="N399" i="15"/>
  <c r="N398" i="15"/>
  <c r="N397" i="15"/>
  <c r="N396" i="15"/>
  <c r="N395" i="15"/>
  <c r="N394" i="15"/>
  <c r="N393" i="15"/>
  <c r="N392" i="15"/>
  <c r="N391" i="15"/>
  <c r="N390" i="15"/>
  <c r="N389" i="15"/>
  <c r="N388" i="15"/>
  <c r="N387" i="15"/>
  <c r="N386" i="15"/>
  <c r="N385" i="15"/>
  <c r="N384" i="15"/>
  <c r="N383" i="15"/>
  <c r="N382" i="15"/>
  <c r="N381" i="15"/>
  <c r="N380" i="15"/>
  <c r="N379" i="15"/>
  <c r="N378" i="15"/>
  <c r="N377" i="15"/>
  <c r="N376" i="15"/>
  <c r="N375" i="15"/>
  <c r="N374" i="15"/>
  <c r="N373" i="15"/>
  <c r="N372" i="15"/>
  <c r="N371" i="15"/>
  <c r="N370" i="15"/>
  <c r="N369" i="15"/>
  <c r="N368" i="15"/>
  <c r="N367" i="15"/>
  <c r="N366" i="15"/>
  <c r="N365" i="15"/>
  <c r="N364" i="15"/>
  <c r="N363" i="15"/>
  <c r="N362" i="15"/>
  <c r="N361" i="15"/>
  <c r="N360" i="15"/>
  <c r="N359" i="15"/>
  <c r="N358" i="15"/>
  <c r="N357" i="15"/>
  <c r="N356" i="15"/>
  <c r="N355" i="15"/>
  <c r="N354" i="15"/>
  <c r="N353" i="15"/>
  <c r="N352" i="15"/>
  <c r="N351" i="15"/>
  <c r="N350" i="15"/>
  <c r="N349" i="15"/>
  <c r="N348" i="15"/>
  <c r="N347" i="15"/>
  <c r="N346" i="15"/>
  <c r="N345" i="15"/>
  <c r="N344" i="15"/>
  <c r="N343" i="15"/>
  <c r="N342" i="15"/>
  <c r="N341" i="15"/>
  <c r="N340" i="15"/>
  <c r="N339" i="15"/>
  <c r="N338" i="15"/>
  <c r="N337" i="15"/>
  <c r="N336" i="15"/>
  <c r="N335" i="15"/>
  <c r="N334" i="15"/>
  <c r="N333" i="15"/>
  <c r="N332" i="15"/>
  <c r="N331" i="15"/>
  <c r="N330" i="15"/>
  <c r="N329" i="15"/>
  <c r="N328" i="15"/>
  <c r="N327" i="15"/>
  <c r="N326" i="15"/>
  <c r="N325" i="15"/>
  <c r="N324" i="15"/>
  <c r="N323" i="15"/>
  <c r="N322" i="15"/>
  <c r="N321" i="15"/>
  <c r="N320" i="15"/>
  <c r="N319" i="15"/>
  <c r="N318" i="15"/>
  <c r="N317" i="15"/>
  <c r="N316" i="15"/>
  <c r="N315" i="15"/>
  <c r="N314" i="15"/>
  <c r="N313" i="15"/>
  <c r="N312" i="15"/>
  <c r="N311" i="15"/>
  <c r="N310" i="15"/>
  <c r="N309" i="15"/>
  <c r="N308" i="15"/>
  <c r="N307" i="15"/>
  <c r="N306" i="15"/>
  <c r="N305" i="15"/>
  <c r="N304" i="15"/>
  <c r="N303" i="15"/>
  <c r="N302" i="15"/>
  <c r="N301" i="15"/>
  <c r="N300" i="15"/>
  <c r="N299" i="15"/>
  <c r="N298" i="15"/>
  <c r="N297" i="15"/>
  <c r="N296" i="15"/>
  <c r="N295" i="15"/>
  <c r="N294" i="15"/>
  <c r="N293" i="15"/>
  <c r="N292" i="15"/>
  <c r="N291" i="15"/>
  <c r="N290" i="15"/>
  <c r="G16" i="15"/>
  <c r="G15" i="15"/>
  <c r="G14" i="15"/>
  <c r="G13" i="15"/>
  <c r="G12" i="15"/>
  <c r="G11" i="15"/>
  <c r="G10" i="15"/>
  <c r="G9" i="15"/>
  <c r="G8" i="15"/>
  <c r="G7" i="15"/>
  <c r="E6" i="15"/>
  <c r="G6" i="15"/>
  <c r="F6" i="15"/>
  <c r="E5" i="15"/>
  <c r="G5" i="15"/>
  <c r="F5" i="15"/>
  <c r="E4" i="15"/>
  <c r="G4" i="15"/>
  <c r="F4" i="15"/>
  <c r="A4" i="15"/>
  <c r="E3" i="15"/>
  <c r="G3" i="15"/>
  <c r="F3" i="15"/>
  <c r="A3" i="15"/>
  <c r="E2" i="15"/>
  <c r="G2" i="15"/>
  <c r="F2" i="15"/>
  <c r="D5" i="7"/>
  <c r="C5" i="7"/>
  <c r="D2" i="7"/>
  <c r="D6" i="5"/>
  <c r="C6" i="5"/>
  <c r="D2" i="5"/>
  <c r="D7" i="2"/>
  <c r="C7" i="2"/>
  <c r="D2" i="2"/>
  <c r="AE1" i="11"/>
  <c r="AS1" i="11"/>
  <c r="AF1" i="12"/>
  <c r="AW1" i="12"/>
  <c r="V5" i="13"/>
  <c r="AG4" i="13"/>
  <c r="W5" i="10"/>
  <c r="AI3" i="10"/>
  <c r="L6" i="13"/>
  <c r="K6" i="13"/>
  <c r="J6" i="13"/>
  <c r="L5" i="13"/>
  <c r="K5" i="13"/>
  <c r="J5" i="13"/>
  <c r="L4" i="13"/>
  <c r="K4" i="13"/>
  <c r="J4" i="13"/>
  <c r="L3" i="13"/>
  <c r="K3" i="13"/>
  <c r="J3" i="13"/>
  <c r="L2" i="13"/>
  <c r="K2" i="13"/>
  <c r="J2" i="13"/>
  <c r="L7" i="10"/>
  <c r="K7" i="10"/>
  <c r="L6" i="10"/>
  <c r="K6" i="10"/>
  <c r="L5" i="10"/>
  <c r="K5" i="10"/>
  <c r="L4" i="10"/>
  <c r="K4" i="10"/>
  <c r="L3" i="10"/>
  <c r="K3" i="10"/>
  <c r="L2" i="10"/>
  <c r="K2" i="10"/>
  <c r="E7" i="7"/>
  <c r="F7" i="7"/>
  <c r="B6" i="8"/>
  <c r="E6" i="7"/>
  <c r="G6" i="7"/>
  <c r="E5" i="7"/>
  <c r="F5" i="7"/>
  <c r="B4" i="8"/>
  <c r="E4" i="7"/>
  <c r="G4" i="7"/>
  <c r="E3" i="7"/>
  <c r="F3" i="7"/>
  <c r="B2" i="8"/>
  <c r="E2" i="7"/>
  <c r="G2" i="7"/>
  <c r="E9" i="5"/>
  <c r="F9" i="5"/>
  <c r="B8" i="6"/>
  <c r="E8" i="5"/>
  <c r="G8" i="5"/>
  <c r="E7" i="5"/>
  <c r="G7" i="5"/>
  <c r="E6" i="5"/>
  <c r="G6" i="5"/>
  <c r="E5" i="5"/>
  <c r="G5" i="5"/>
  <c r="E4" i="5"/>
  <c r="G4" i="5"/>
  <c r="E3" i="5"/>
  <c r="G3" i="5"/>
  <c r="E2" i="5"/>
  <c r="F2" i="5"/>
  <c r="B1" i="6"/>
  <c r="F4" i="7"/>
  <c r="B3" i="8"/>
  <c r="F6" i="7"/>
  <c r="B5" i="8"/>
  <c r="F7" i="5"/>
  <c r="B6" i="6"/>
  <c r="G3" i="7"/>
  <c r="G5" i="7"/>
  <c r="G7" i="7"/>
  <c r="F2" i="7"/>
  <c r="B1" i="8"/>
  <c r="F4" i="5"/>
  <c r="B3" i="6"/>
  <c r="F8" i="5"/>
  <c r="B7" i="6"/>
  <c r="F3" i="5"/>
  <c r="B2" i="6"/>
  <c r="F6" i="5"/>
  <c r="B5" i="6"/>
  <c r="G9" i="5"/>
  <c r="G2" i="5"/>
  <c r="F5" i="5"/>
  <c r="B4" i="6"/>
  <c r="E2" i="2"/>
  <c r="E3" i="2"/>
  <c r="E6" i="2"/>
  <c r="F6" i="2"/>
  <c r="E5" i="2"/>
  <c r="F5" i="2"/>
  <c r="E4" i="2"/>
  <c r="F4" i="2"/>
  <c r="F2" i="2"/>
  <c r="E11" i="2"/>
  <c r="F11" i="2"/>
  <c r="E10" i="2"/>
  <c r="F10" i="2"/>
  <c r="E9" i="2"/>
  <c r="F9" i="2"/>
  <c r="E8" i="2"/>
  <c r="F8" i="2"/>
  <c r="E7" i="2"/>
  <c r="F7" i="2"/>
  <c r="F3" i="2"/>
  <c r="B2" i="4"/>
  <c r="G3" i="2"/>
  <c r="B7" i="4"/>
  <c r="B8" i="4"/>
  <c r="B3" i="4"/>
  <c r="B1" i="4"/>
  <c r="B9" i="4"/>
  <c r="B4" i="4"/>
  <c r="B6" i="4"/>
  <c r="B10" i="4"/>
  <c r="B5" i="4"/>
  <c r="G10" i="2"/>
  <c r="G8" i="2"/>
  <c r="G6" i="2"/>
  <c r="G4" i="2"/>
  <c r="G11" i="2"/>
  <c r="G9" i="2"/>
  <c r="G7" i="2"/>
  <c r="G5" i="2"/>
  <c r="G2" i="2"/>
</calcChain>
</file>

<file path=xl/comments1.xml><?xml version="1.0" encoding="utf-8"?>
<comments xmlns="http://schemas.openxmlformats.org/spreadsheetml/2006/main">
  <authors>
    <author>Adam Boxer</author>
  </authors>
  <commentList>
    <comment ref="D2" authorId="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7" authorId="0">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7" authorId="0">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comments2.xml><?xml version="1.0" encoding="utf-8"?>
<comments xmlns="http://schemas.openxmlformats.org/spreadsheetml/2006/main">
  <authors>
    <author>Adam Boxer</author>
  </authors>
  <commentList>
    <comment ref="D2" authorId="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7" authorId="0">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7" authorId="0">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comments3.xml><?xml version="1.0" encoding="utf-8"?>
<comments xmlns="http://schemas.openxmlformats.org/spreadsheetml/2006/main">
  <authors>
    <author>Adam Boxer</author>
  </authors>
  <commentList>
    <comment ref="D2" authorId="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6" authorId="0">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6" authorId="0">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comments4.xml><?xml version="1.0" encoding="utf-8"?>
<comments xmlns="http://schemas.openxmlformats.org/spreadsheetml/2006/main">
  <authors>
    <author>Adam Boxer</author>
  </authors>
  <commentList>
    <comment ref="D2" authorId="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5" authorId="0">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5" authorId="0">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sharedStrings.xml><?xml version="1.0" encoding="utf-8"?>
<sst xmlns="http://schemas.openxmlformats.org/spreadsheetml/2006/main" count="1982" uniqueCount="1123">
  <si>
    <t>Number</t>
  </si>
  <si>
    <t>Question</t>
  </si>
  <si>
    <t>Answer</t>
  </si>
  <si>
    <t>Topic</t>
  </si>
  <si>
    <t>Interleaved Questions</t>
  </si>
  <si>
    <t>Topic Questions</t>
  </si>
  <si>
    <t>Question from bank</t>
  </si>
  <si>
    <t>A</t>
  </si>
  <si>
    <t>B</t>
  </si>
  <si>
    <t>C</t>
  </si>
  <si>
    <t>D</t>
  </si>
  <si>
    <t>E</t>
  </si>
  <si>
    <t>F</t>
  </si>
  <si>
    <t>G</t>
  </si>
  <si>
    <t>Answers for ID:</t>
  </si>
  <si>
    <t>Quiz ID:</t>
  </si>
  <si>
    <t>Answer ID:</t>
  </si>
  <si>
    <t>Where did the Big Three meet to discuss the fate of Germany?</t>
  </si>
  <si>
    <t>The Palace of Versailles outside Paris</t>
  </si>
  <si>
    <t>The Big Three</t>
  </si>
  <si>
    <t>Who was the British Prime Minister at the Paris Peace Conference?</t>
  </si>
  <si>
    <t>David Lloyd George</t>
  </si>
  <si>
    <t>Who was the President of the USA at the Paris Peace Conference?</t>
  </si>
  <si>
    <t>Woodrow Wilson</t>
  </si>
  <si>
    <t>Who was the Prime Minister of France at the Paris Peace Conference?</t>
  </si>
  <si>
    <t>Georges Clemenceau</t>
  </si>
  <si>
    <t>What is the name of the treaty that Germany signed with Russia?</t>
  </si>
  <si>
    <t>Treaty of Brest-Litovsk</t>
  </si>
  <si>
    <t>The British public pressured David Lloyd George to ‘squeeze Germany like a…’ what?</t>
  </si>
  <si>
    <t>Lemon</t>
  </si>
  <si>
    <t>What were Lloyd George’s two key priorities at Versailles?</t>
  </si>
  <si>
    <t>Peace and trade</t>
  </si>
  <si>
    <t>What did Lloyd George hope to do Germany’s Empire at Versailles?</t>
  </si>
  <si>
    <t>Take some of Germany’s overseas colonies and add them to the British Empire</t>
  </si>
  <si>
    <t>In which 19th century war had France been invaded by - and lost land to - Germany?</t>
  </si>
  <si>
    <t>Franco-Prussian War (1870-71)</t>
  </si>
  <si>
    <t>Roughly what fraction of French soldiers who had served in the French army had been killed or injured in WW1?</t>
  </si>
  <si>
    <t>Over two-thirds</t>
  </si>
  <si>
    <t>What was Georges Clemenceau’s primary aim at Versailles?</t>
  </si>
  <si>
    <t>Make France safe from any possible German attack in the future - to weaken Germany as much as possible</t>
  </si>
  <si>
    <t>What kinds of peace did Woodrow Wilson hope for at Versailles?</t>
  </si>
  <si>
    <t>A just and lasting peace</t>
  </si>
  <si>
    <t>What Wilson fear might happen if Germany was treated too harshly at Versailles?</t>
  </si>
  <si>
    <t>In the future it might recover and want revenge</t>
  </si>
  <si>
    <t>What did the American public want from the Treaty of Versailles?</t>
  </si>
  <si>
    <t>To stay out of the world’s problems by following a policy of isolationism</t>
  </si>
  <si>
    <t>Wilson summarized his aims in how many points?</t>
  </si>
  <si>
    <t>Fourteen</t>
  </si>
  <si>
    <t>What term is applied to allowing people who lived in an Empire to have a say in their own government?</t>
  </si>
  <si>
    <t>Self-determination</t>
  </si>
  <si>
    <t>What organization did Wilson propose to sort out future disputes?</t>
  </si>
  <si>
    <t>The League of Nations</t>
  </si>
  <si>
    <t>What term is applied to reducing the number of weapons a country possesses?</t>
  </si>
  <si>
    <t>Disarmament</t>
  </si>
  <si>
    <t>Why was Lloyd George unhappy about Wilson’s suggestion to give all nations access to the seas?</t>
  </si>
  <si>
    <t>It would threaten Britain’s ability to rule its Empire</t>
  </si>
  <si>
    <t>Why didn’t Clemenceau trust Lloyd George?</t>
  </si>
  <si>
    <t>He was willing to go easy on Germany in Europe, but not on an international level</t>
  </si>
  <si>
    <t>What was Wilson’s main criticism of the other two leaders at Versailles?</t>
  </si>
  <si>
    <t>That they were just trying to get a good deal for their own countries</t>
  </si>
  <si>
    <t>When was the Treaty of Versailles signed?</t>
  </si>
  <si>
    <t>28th June 1919</t>
  </si>
  <si>
    <t>What was the American Congress’ response to the Treaty of Versailles?</t>
  </si>
  <si>
    <t>They voted against ratifying it, so the USA never signed it</t>
  </si>
  <si>
    <t>Which countries made up the ‘Big Three’ at the end of the First World War?</t>
  </si>
  <si>
    <t>Britain, France and the USA</t>
  </si>
  <si>
    <t>The Treaty of Versailles</t>
  </si>
  <si>
    <t>What name was given to the part of the Treaty that blamed Germany for starting the war?</t>
  </si>
  <si>
    <t>War Guilt Clause</t>
  </si>
  <si>
    <t>The German army was limited to how many soldiers by the Treaty of Versailles?</t>
  </si>
  <si>
    <t>What recruitment system was the German army banned from using in the Treaty of Versailles?</t>
  </si>
  <si>
    <t>Conscription</t>
  </si>
  <si>
    <t>Name the three main types of military equipment the German army was banned from possessing.</t>
  </si>
  <si>
    <t>Tanks, submarines and military aeroplanes</t>
  </si>
  <si>
    <t>How much were the reparations that Germany had to pay in the Treaty of Versailles?</t>
  </si>
  <si>
    <t>£6,600 million (£6.6 billion)</t>
  </si>
  <si>
    <t>In what year was the German reparations sum set?</t>
  </si>
  <si>
    <t>Which border territory gained in the Franco-Prussian War was returned to France by the Treaty of Versailles?</t>
  </si>
  <si>
    <t>Alsace-Lorraine</t>
  </si>
  <si>
    <t>What happened to Germany’s colonies in the Treaty of Versailles?</t>
  </si>
  <si>
    <t>Mostly put under the control of Britain and France</t>
  </si>
  <si>
    <t>Which valuable coal mining area was put under control of the League of Nations in 1920?</t>
  </si>
  <si>
    <t>The Saar</t>
  </si>
  <si>
    <t>Which German regions were taken to form the Polish Corridor?</t>
  </si>
  <si>
    <t>West Prussia and Upper Silesia</t>
  </si>
  <si>
    <t>What happened to the port city of Danzig under the Treaty of Versailles?</t>
  </si>
  <si>
    <t>Put under control of the League of Nations</t>
  </si>
  <si>
    <t>Germany was forbidden from uniting with which neighbouring country?</t>
  </si>
  <si>
    <t>Austria</t>
  </si>
  <si>
    <t>Which peace-keeping organisation was established by the Treaty of Versailles?</t>
  </si>
  <si>
    <t>League of Nations</t>
  </si>
  <si>
    <t>Why were some French people pleased with the Treaty of Versailles?</t>
  </si>
  <si>
    <t>It removed threat of another German invasion</t>
  </si>
  <si>
    <t>Why did some British people support the Treaty of Versailles?</t>
  </si>
  <si>
    <t>Germany had been punished for the deaths of their family members</t>
  </si>
  <si>
    <t>Why did some British people oppose the Treaty of Versailles?</t>
  </si>
  <si>
    <t>They were not sure if it would bring peace as they didn’t know how Germany would react to it</t>
  </si>
  <si>
    <t>Why did Germany have no choice over whether to sign the Treaty of Versailles?</t>
  </si>
  <si>
    <t>If they didn’t, the war would have restarted</t>
  </si>
  <si>
    <t>Why did Germany oppose the War Guilt Clause?</t>
  </si>
  <si>
    <t>They didn’t feel that they had started the war on their own</t>
  </si>
  <si>
    <t>Why did some people argue that the Treaty of Versailles did not punish the right people?</t>
  </si>
  <si>
    <t>The Kaiser, who began the war, had abdicated</t>
  </si>
  <si>
    <t>What percentage of Germany’s population were absorbed into other countries following the Treaty of Versailles?</t>
  </si>
  <si>
    <t>Why were Germans concerned by the reduction of the size of their army?</t>
  </si>
  <si>
    <t>They believed they wouldn’t be able to defend themselves</t>
  </si>
  <si>
    <t>What had France wanted to do to German territory after WW1?</t>
  </si>
  <si>
    <t>Break it into a series of small weak states</t>
  </si>
  <si>
    <t>Which harsh treaty had Germany imposed on Russia in 1918?</t>
  </si>
  <si>
    <t>Brest-Litovsk</t>
  </si>
  <si>
    <t>Which country was the focus of the Treaty of St Germain?</t>
  </si>
  <si>
    <t>The 'Other' Peace Treaties</t>
  </si>
  <si>
    <t>In which year was the Treaty of St Germain signed?</t>
  </si>
  <si>
    <t>Austria lost the regions of Bohemia and Moravia to which country after WW1?</t>
  </si>
  <si>
    <t>Czechoslovakia</t>
  </si>
  <si>
    <t>The Treaty of St Germain gave the regions of Dalmatia, Bosnia and Herzegovina to which country?</t>
  </si>
  <si>
    <t>Yugoslavia</t>
  </si>
  <si>
    <t>The Treaty of St Germain gave the regions of South Tyrol, Trentino and Istria to which country?</t>
  </si>
  <si>
    <t>Italy</t>
  </si>
  <si>
    <t>What limit was placed on Austria’s armed forces after WW1?</t>
  </si>
  <si>
    <t>30,000 soldiers</t>
  </si>
  <si>
    <t>Which country was Austria forbidden from uniting with after WW1?</t>
  </si>
  <si>
    <t>Germany</t>
  </si>
  <si>
    <t>Which country was the focus of the Treaty of Trianon?</t>
  </si>
  <si>
    <t>Hungary</t>
  </si>
  <si>
    <t>In which year was the Treaty of Trianon signed?</t>
  </si>
  <si>
    <t>The Treaty of Trianon gave the regions of Slovakia, Ruthenia and Bratislava to which country?</t>
  </si>
  <si>
    <t>The Treaty of Trianon gave the regions of Croatia and Slovenia to which country?</t>
  </si>
  <si>
    <t>The Treaty of Trianon gave the regions of Transylvania and the Banat to which country?</t>
  </si>
  <si>
    <t>Romania</t>
  </si>
  <si>
    <t>What limit was placed on Hungary’s armed forces after WW1?</t>
  </si>
  <si>
    <t>35,000 soldiers</t>
  </si>
  <si>
    <t>Which country was the focus of the Treaty of Neuilly?</t>
  </si>
  <si>
    <t>Bulgaria</t>
  </si>
  <si>
    <t>In which year was the Treaty of Neuilly signed?</t>
  </si>
  <si>
    <t xml:space="preserve">Which country was the focus of the Treaty of Sèvres? </t>
  </si>
  <si>
    <t>Turkey</t>
  </si>
  <si>
    <t>In what year was the Treaty of Sèvres signed?</t>
  </si>
  <si>
    <t>Turkey signed two treaties after WW1. What is the name of the second one?</t>
  </si>
  <si>
    <t>Lausanne</t>
  </si>
  <si>
    <t>Which country’s army was reduced to the smallest amount after WW1?</t>
  </si>
  <si>
    <t>Which country was left with the largest army after WW1?</t>
  </si>
  <si>
    <t>Name two regions that formed the new Yugoslavia after WW1.</t>
  </si>
  <si>
    <t>Which country had to give its Aegean coastline to Greece after WW1?</t>
  </si>
  <si>
    <t>Which country was known as the ‘sick man of Europe’ at the time of WW1?</t>
  </si>
  <si>
    <t>Which country was forbidden from uniting with Germany after WW1?</t>
  </si>
  <si>
    <t>South Tyrol, Trentino and Istria were given to which country after WW1?</t>
  </si>
  <si>
    <t>Did the ‘other’ treaties signed after WW1 demand reparations?</t>
  </si>
  <si>
    <t>Yes</t>
  </si>
  <si>
    <t>Romania gained Transylvania after WW1. Which other region did it gain part of?</t>
  </si>
  <si>
    <t>The Banat</t>
  </si>
  <si>
    <t>In which year did the Upper Silesia dispute take place?</t>
  </si>
  <si>
    <t>League of Nations in the 1920s</t>
  </si>
  <si>
    <t>Which two countries were involved in the Upper Silesia dispute?</t>
  </si>
  <si>
    <t>Germany and Poland</t>
  </si>
  <si>
    <t>How did the League decide what to do over Upper Silesia?</t>
  </si>
  <si>
    <t>They ran a plebiscite</t>
  </si>
  <si>
    <t>Which country did the industrial areas in Upper Silesia mostly vote to join?</t>
  </si>
  <si>
    <t>Which territory did Finland and Sweden have a dispute over in 1921?</t>
  </si>
  <si>
    <t>Aaland Islands</t>
  </si>
  <si>
    <t>Which country did the League grant control of the Aaland Islands to?</t>
  </si>
  <si>
    <t>Finland</t>
  </si>
  <si>
    <t>How did Sweden respond to the League’s ruling over the Aaland Islands?</t>
  </si>
  <si>
    <t>They accepted the ruling</t>
  </si>
  <si>
    <t>The War of the Stray Dog involved Bulgaria and Greece in which year?</t>
  </si>
  <si>
    <t>How did the League respond to the border clashes between Bulgaria and Greece?</t>
  </si>
  <si>
    <t>Appealed to both countries to stop fighting and sent a commission to investigate</t>
  </si>
  <si>
    <t>What was the League’s ruling over the Bulgaria Crisis?</t>
  </si>
  <si>
    <t>Greece should leave the country and pay compensation</t>
  </si>
  <si>
    <t>Why was Greece unhappy with the League’s ruling over Bulgaria?</t>
  </si>
  <si>
    <t>Greece felt larger countries were being favoured over smaller countries</t>
  </si>
  <si>
    <t>Approximately how many First World War prisoners did the League help to repatriate?</t>
  </si>
  <si>
    <t>Approximately how many slaves did the League free in Sierra Leone?</t>
  </si>
  <si>
    <t>When was the Locarno Treaty signed?</t>
  </si>
  <si>
    <t>When was the Kellogg-Brian Pact signed?</t>
  </si>
  <si>
    <t>Which city was the focus for a dispute in 1920 between Poland and Lithuania?</t>
  </si>
  <si>
    <t>Vilna</t>
  </si>
  <si>
    <t>What did Poland do the Lithuanian capital?</t>
  </si>
  <si>
    <t>Occupied it by moving in their army</t>
  </si>
  <si>
    <t>Why did France support Poland over Vilna?</t>
  </si>
  <si>
    <t>To secure Polish support in the event of a future attack by Germany</t>
  </si>
  <si>
    <t>Why did Britain not intervene over Vilna?</t>
  </si>
  <si>
    <t>The British public felt Vilna was too far away to worry about</t>
  </si>
  <si>
    <t>Why was the League unable to respond to the Polish occupation of Vilna?</t>
  </si>
  <si>
    <t>The League didn’t have its own army</t>
  </si>
  <si>
    <t>In which year did the Corfu Crisis take place?</t>
  </si>
  <si>
    <t>Before the Corfu Crisis, Italian soldiers were mapping the boundary between Greece and which country?</t>
  </si>
  <si>
    <t>Albania</t>
  </si>
  <si>
    <t>What is the name of the Italian general whose death prompted the Corfu Crisis?</t>
  </si>
  <si>
    <t>Tellini</t>
  </si>
  <si>
    <t>Italy broke the Covenant of the League by attacking Corfu. Why?</t>
  </si>
  <si>
    <t>Greece did not pay compensation for the death of Tellini, or hand over the murderers</t>
  </si>
  <si>
    <t>What did the League demand Greece do after Mussolini put pressure on the Council?</t>
  </si>
  <si>
    <t>Pay compensation to Italy</t>
  </si>
  <si>
    <t>When did Mussolini remove Italian troops from Corfu?</t>
  </si>
  <si>
    <t>27 September 1923</t>
  </si>
  <si>
    <t>In what year did the Washington Naval Conference take place?</t>
  </si>
  <si>
    <t>What was agreed at the Washington Naval Conference?</t>
  </si>
  <si>
    <t>The USA, Japan, Britain and France would limit the size of their navies</t>
  </si>
  <si>
    <t>Which worldwide event strained relations between countries from 1929?</t>
  </si>
  <si>
    <t>The Great Depression (triggered by the Wall Street Crash)</t>
  </si>
  <si>
    <t>League of Nations in the 1930s</t>
  </si>
  <si>
    <t>What triggered the Japanese invasion of Manchuria?</t>
  </si>
  <si>
    <t>Chinese aggression against their railway</t>
  </si>
  <si>
    <t>How did China respond to the Japances invasion of Manchuria?</t>
  </si>
  <si>
    <t>Called on the League of Nations</t>
  </si>
  <si>
    <t>Who led the League’s investigation of the Manchuria Crisis?</t>
  </si>
  <si>
    <t>Lord Lytton</t>
  </si>
  <si>
    <t>How long did it take the Lytton Enquiry to publish its judgement?</t>
  </si>
  <si>
    <t>Over a year – February 1933</t>
  </si>
  <si>
    <t>What did the Lytton Enquiry say about the Manchuria Crisis?</t>
  </si>
  <si>
    <t>Japan needed to leave Manchuria</t>
  </si>
  <si>
    <t>What was Japan’s response to the Manchuria ruling?</t>
  </si>
  <si>
    <t>Japan quit the League</t>
  </si>
  <si>
    <t>Why did the League not impose any sanctions against Japan?</t>
  </si>
  <si>
    <t>Britain and France didn’t want to lose trade or send troops half way across the world</t>
  </si>
  <si>
    <t>When did the League-organised World Disarmament Conference begin?</t>
  </si>
  <si>
    <t>What did Hitler argue at the World Disarmament Conference?</t>
  </si>
  <si>
    <t>Germany should be allowed to rearm to a level equal to that of the other powers</t>
  </si>
  <si>
    <t>How did Hitler respond to the League’s opposition to rearmament?</t>
  </si>
  <si>
    <t>Germany quit the conference and, later, the League</t>
  </si>
  <si>
    <t>When did Germany quit the League of Nations?</t>
  </si>
  <si>
    <t>How did Mussolini hope to distract Italians from the impact of the Great Depression?</t>
  </si>
  <si>
    <t>Invasion of Abyssinia</t>
  </si>
  <si>
    <t>When did Italian troops invade Abyssinia?</t>
  </si>
  <si>
    <t>How did Abyssinia respond to the Italian invasion?</t>
  </si>
  <si>
    <t>Asked the League for assistance</t>
  </si>
  <si>
    <t>Why were Britain and France reluctant to punish Italy over Abyssinia?</t>
  </si>
  <si>
    <t>Wanted to keep Mussolini as an ally against Hitler</t>
  </si>
  <si>
    <t>What actions did the League take against Italy over Abyssinia?</t>
  </si>
  <si>
    <t>Condemned the invasion and imposed some economic sanctions</t>
  </si>
  <si>
    <t>Which product was not the subject of economic sanctions against Italy over Abyssinia?</t>
  </si>
  <si>
    <t>Oil</t>
  </si>
  <si>
    <t>Which waterway continued to be open to Italian ships in 1935-36?</t>
  </si>
  <si>
    <t>Suez Canal</t>
  </si>
  <si>
    <t>What was the name of the secret-deal drawn up by Britain and France in 1935?</t>
  </si>
  <si>
    <t>Hoare-Laval Pact</t>
  </si>
  <si>
    <t>What was the name of the agreement Mussolini signed with Hitler?</t>
  </si>
  <si>
    <t>The Rome-Berlin Axis</t>
  </si>
  <si>
    <t>In what year did Hitler first show his armed forces at military rally?</t>
  </si>
  <si>
    <t>German Rearmament</t>
  </si>
  <si>
    <t>Which agreement did Britain, France and Italy sign that issued a policy against Hitler’s rearmament?</t>
  </si>
  <si>
    <t>The Stresa Front</t>
  </si>
  <si>
    <t>Why did Britain begin to think there might be some advantages to Germany having more troops?</t>
  </si>
  <si>
    <t>It was in a good geographic position to act as a buffer against Communism</t>
  </si>
  <si>
    <t>When did Britain sign the Anglo-German Naval Agreement?</t>
  </si>
  <si>
    <t>What did the Anglo-German Naval Agreement allow?</t>
  </si>
  <si>
    <t>Germany could increase its navy to a third of the size of Britain’s</t>
  </si>
  <si>
    <t>When did Hitler remilitarise the Rhineland?</t>
  </si>
  <si>
    <t>Rhineland</t>
  </si>
  <si>
    <t>Why was the remilitarisation of the Rhineland a gamble for Hitler?</t>
  </si>
  <si>
    <t>He would have been defeated if another country tried to stop him</t>
  </si>
  <si>
    <t>The League of Nations’ responses to which crises gave Hitler the confidence to remilitarise the Rhineland?</t>
  </si>
  <si>
    <t>Manchuria Crisis and Abyssinian Crisis</t>
  </si>
  <si>
    <t>Why did Hitler believe Britain would not stop the remilitarisation of the Rhineland?</t>
  </si>
  <si>
    <t>He thought Britain found it reasonable for Germany to have control over her own ‘backyard’</t>
  </si>
  <si>
    <t>Why did France not stop Hitler’s remilitarisation of the Rhineland?</t>
  </si>
  <si>
    <t>There was about to be an election and politicians didn’t want to be responsible for starting another war</t>
  </si>
  <si>
    <t>In 1936 Hitler joined which war?</t>
  </si>
  <si>
    <t>Spanish Civil War</t>
  </si>
  <si>
    <t>Germany signed which agreement with Japan in 1936?</t>
  </si>
  <si>
    <t>Anti-Comintern Pact</t>
  </si>
  <si>
    <t>What name is given to the alliance between Germany, Italy and Japan?</t>
  </si>
  <si>
    <t>Axis Alliance</t>
  </si>
  <si>
    <t>What name is given to the union of Germany and Austria in 1938?</t>
  </si>
  <si>
    <t>Anschluss</t>
  </si>
  <si>
    <t>In the Nazi-monitored plebiscite, what percentage of Austrians voted for Anschluss?</t>
  </si>
  <si>
    <t>What name was used by the western powers towards Germany in the 1930s?</t>
  </si>
  <si>
    <t>Appeasement</t>
  </si>
  <si>
    <t>Why did some British people in the 1930s feel that Hitler was justified in challenging the Treaty of Versailles?</t>
  </si>
  <si>
    <t>They felt that the Treaty was unfair</t>
  </si>
  <si>
    <t>What was the risk to Britain of trying to stop Hitler challenging the Treaty of Versailles?</t>
  </si>
  <si>
    <t>It could lead to another war</t>
  </si>
  <si>
    <t>Why were Britain and France reluctant to financially commit to upholding the Treaty of Versailles?</t>
  </si>
  <si>
    <t>They were both affected by the Great Depression</t>
  </si>
  <si>
    <t>Why was Britain unable to directly fight Germany for much of the 1930s?</t>
  </si>
  <si>
    <t>They needed time to rearm</t>
  </si>
  <si>
    <t>What was the danger of Britain and France refusing to stand up to Hitler’s early gambles?</t>
  </si>
  <si>
    <t>It encouraged him to take bigger and bigger risks</t>
  </si>
  <si>
    <t>Why was appeasement useful for Hitler’s army?</t>
  </si>
  <si>
    <t>It gave him time to continue building it up</t>
  </si>
  <si>
    <t>Which was the first area of Czechoslovakia to be targeted by Hitler?</t>
  </si>
  <si>
    <t>The Sudetenland</t>
  </si>
  <si>
    <t>In which city did Neville Chamberlain meet Hitler to discuss the Sudetenland Crisis?</t>
  </si>
  <si>
    <t>Munich</t>
  </si>
  <si>
    <t>On what date did Hitler sign the Munich Agreement?</t>
  </si>
  <si>
    <t>What phrase did Chamberlain use to describe the Munich Agreement?</t>
  </si>
  <si>
    <t>“peace for our time”</t>
  </si>
  <si>
    <t>On which date did Hitler’s troops take over the rest of Czechoslovakia?</t>
  </si>
  <si>
    <t>15th March 1939</t>
  </si>
  <si>
    <t>Why was the invasion of Czechoslovakia different to Hitler’s previous annexations?</t>
  </si>
  <si>
    <t>There were no Germans living there to unify</t>
  </si>
  <si>
    <t>When was the Nazi-Soviet Pact signed?</t>
  </si>
  <si>
    <t>24th August 1939</t>
  </si>
  <si>
    <t>What was the secret agreement included in the Nazi-Soviet Pact?</t>
  </si>
  <si>
    <t>Germany and the USSR agreed to divide Poland between the them</t>
  </si>
  <si>
    <t>When did Germany invade Poland?</t>
  </si>
  <si>
    <t>1st September 1939</t>
  </si>
  <si>
    <t>Which countries were the world’s main superpowers after the Second World War?</t>
  </si>
  <si>
    <t>The USA and the USSR</t>
  </si>
  <si>
    <t>Origins of the Cold War</t>
  </si>
  <si>
    <t>When did Russia become Communist?</t>
  </si>
  <si>
    <t>1917</t>
  </si>
  <si>
    <t>Which principals was American society based on?</t>
  </si>
  <si>
    <t>Democracy and capitalism</t>
  </si>
  <si>
    <t>Why did Stalin think the Allies refused to help him fight the Nazis from 1943?</t>
  </si>
  <si>
    <t>To weaken the Communists for when the war was over</t>
  </si>
  <si>
    <t>Where did the Big Three leaders meet in February 1945?</t>
  </si>
  <si>
    <t>Yalta</t>
  </si>
  <si>
    <t>Who were the Big Three at that meeting, and which countries were they in charge of?</t>
  </si>
  <si>
    <t>Churchill: Britain, Roosevelt: USA, Stalin: USSR</t>
  </si>
  <si>
    <t>What was agreed at Yalta?</t>
  </si>
  <si>
    <t>Divide Germany into four zones, E Europe a Soviet 'sphere of influence', Divide Berlin into 4 zones, Free elections in liberated countries, Coviet troops to Japan, Establishment of the UN</t>
  </si>
  <si>
    <t>What did they disagree over at Yalta?</t>
  </si>
  <si>
    <t>How much influence pro-Soviet governments should have in the liberated states</t>
  </si>
  <si>
    <t>When did Germany surrender?</t>
  </si>
  <si>
    <t>May 1945</t>
  </si>
  <si>
    <t>When did the Potsdam conference take place?</t>
  </si>
  <si>
    <t>August 1945</t>
  </si>
  <si>
    <t>Who was the new President of the USA?</t>
  </si>
  <si>
    <t>Harry S. Truman</t>
  </si>
  <si>
    <t>Why did his arrival increase tensions between the USA and the USSR?</t>
  </si>
  <si>
    <t>He was more anti-Communist than Roosevelt had been</t>
  </si>
  <si>
    <t>Why did the USA that raised tensions between the USA and the USSR?</t>
  </si>
  <si>
    <t>Dropped the atomic bomb on Japan</t>
  </si>
  <si>
    <t>What did the Big Three disagree over at Potsdam?</t>
  </si>
  <si>
    <t>Whether Germany should pay reparations, Free and independent elections</t>
  </si>
  <si>
    <t>Who was the new leader of Britain?</t>
  </si>
  <si>
    <t>Clement Attlee</t>
  </si>
  <si>
    <t>How did the Soviet Union create a ‘buffer-zone’ against the West after the war?</t>
  </si>
  <si>
    <t>Imposed Communist governments on surrounding countries</t>
  </si>
  <si>
    <t>How many seats did the Communists win in the rigged elections in Poland?</t>
  </si>
  <si>
    <t>400 out of 450 seats</t>
  </si>
  <si>
    <t>In which country was there a Communist uprising against the monarchy in 1946?</t>
  </si>
  <si>
    <t>Greece</t>
  </si>
  <si>
    <t>When did Truman Declare the Truman Doctrine?</t>
  </si>
  <si>
    <t>March 1947</t>
  </si>
  <si>
    <t>What did the Truman Doctrine effectively state?</t>
  </si>
  <si>
    <t>The USA would help any country oppose a Communist take-over</t>
  </si>
  <si>
    <t>How did the Truman Doctrine affect Greece?</t>
  </si>
  <si>
    <t>Truman sent money and equipment to support anti-Communist forces</t>
  </si>
  <si>
    <t>How much money did Marshall Aid make available to European countries?</t>
  </si>
  <si>
    <t>$17 billion</t>
  </si>
  <si>
    <t>Why was Marshall Aid introduced?</t>
  </si>
  <si>
    <t>To stop the people of Europe turning to Communism, improve the economies of Europe by restoring jobs, allowing people to make money again, and therefore make them feel good about democracy.</t>
  </si>
  <si>
    <t>What did Stalin think about Marshall Aid?</t>
  </si>
  <si>
    <t>It made Europe economically dependent on America</t>
  </si>
  <si>
    <t>Who made the Iron Curtain speech in 1946?</t>
  </si>
  <si>
    <t>Winston Churchill</t>
  </si>
  <si>
    <t>When did the USSR detonate its first atomic bomb?</t>
  </si>
  <si>
    <t>1949</t>
  </si>
  <si>
    <t>What happened to Germany following the Second World War?</t>
  </si>
  <si>
    <t>It was divided into four zones, controlled by France, Britain, USA and USSR</t>
  </si>
  <si>
    <t>Why were western improvements in Berlin a problem for Stalin?</t>
  </si>
  <si>
    <t>The population could see that the non-communist zone was more pleasant than the communist zone</t>
  </si>
  <si>
    <t>How did Stalin try to force the Allies out of Berlin?</t>
  </si>
  <si>
    <t>Berlin Blockade – closed rail, canal and road access to West Berlin</t>
  </si>
  <si>
    <t>How did the Allies respond to the Blockade?</t>
  </si>
  <si>
    <t>Berlin Airlift – they flew supplies into West Berlin</t>
  </si>
  <si>
    <t>Why couldn’t Stalin shoot down the planes?</t>
  </si>
  <si>
    <t>It would be an act of war</t>
  </si>
  <si>
    <t>When did Stalin end the Blockade?</t>
  </si>
  <si>
    <t>May 1949</t>
  </si>
  <si>
    <t>What organisation did the non-Communist nations form after the Blockade?</t>
  </si>
  <si>
    <t>NATO (North Atlantic Treaty Organisation)</t>
  </si>
  <si>
    <t>What did the Kaiser of Germany (Wilhelm II) do towards the end of WW1?</t>
  </si>
  <si>
    <t>He abdicated</t>
  </si>
  <si>
    <t>Weimar Germany</t>
  </si>
  <si>
    <t>Why were many Germans starving?</t>
  </si>
  <si>
    <t>The wartime blockade by the British navy stopped supplies entering Germany.</t>
  </si>
  <si>
    <t>Which extremists had already begun to plot revolutions against the German government?</t>
  </si>
  <si>
    <t>Communists</t>
  </si>
  <si>
    <t>Why were many Germans demoralised and bitter by 1919?</t>
  </si>
  <si>
    <t>Defeat in the First World War</t>
  </si>
  <si>
    <t>Who was the first President of Germany?</t>
  </si>
  <si>
    <t>Friedrich Ebert</t>
  </si>
  <si>
    <t>Why was he unpopular with some Germans?</t>
  </si>
  <si>
    <t>He led the government that signed the Treaty of Versailles</t>
  </si>
  <si>
    <t>Which attempted Communist revolt took place in January 1919?</t>
  </si>
  <si>
    <t>Spartacist Revolt</t>
  </si>
  <si>
    <t>Who were the leaders of this group?</t>
  </si>
  <si>
    <t>Karl Liebnecht and Rosa Luxemburg</t>
  </si>
  <si>
    <t>How did the revolt end?</t>
  </si>
  <si>
    <t>The government called on the Freikorps militia to put down the rebels</t>
  </si>
  <si>
    <t>What happened to the leaders of the revolt?</t>
  </si>
  <si>
    <t>They were killed</t>
  </si>
  <si>
    <t>What name is given to the Freikorps’ attempt to seize power in March 1920?</t>
  </si>
  <si>
    <t>Kapp Putsch</t>
  </si>
  <si>
    <t>Which General assisted Wolfgang Kapp?</t>
  </si>
  <si>
    <t>General Luttwitz</t>
  </si>
  <si>
    <t>In which city did this uprising take place?</t>
  </si>
  <si>
    <t>Berlin</t>
  </si>
  <si>
    <t>How did Ebert respond to the uprising?</t>
  </si>
  <si>
    <t>Called for a general strike</t>
  </si>
  <si>
    <t>Which extremist political part was taken over by Adolf Hitler in 1921?</t>
  </si>
  <si>
    <t>German Workers Party</t>
  </si>
  <si>
    <t>What happened after the Weimar government stopped paying reparations in 1922?</t>
  </si>
  <si>
    <t>The armies of France and Belgium occupied the Ruhr</t>
  </si>
  <si>
    <t>How did the Weimar government respond to the occupation?</t>
  </si>
  <si>
    <t>Called for workers in Ruhr to go on strike</t>
  </si>
  <si>
    <t>What was the effect of the Weimar government printing more money?</t>
  </si>
  <si>
    <t>Hyperinflation</t>
  </si>
  <si>
    <t>What effect did this have on the German economy?</t>
  </si>
  <si>
    <t>Prices skyrocketed, many people lost their savings, pensions were reunited</t>
  </si>
  <si>
    <t>Who became Chancellor in 1923?</t>
  </si>
  <si>
    <t>Gustav Stresemann</t>
  </si>
  <si>
    <t>How did he deal with hyperinflation?</t>
  </si>
  <si>
    <t>Destroyed the old banknotes and introduced the Rentenmark</t>
  </si>
  <si>
    <t>How did he deal with the problems in the Ruhr?</t>
  </si>
  <si>
    <t>Called off the strike</t>
  </si>
  <si>
    <t>What is the name of the plan that borrowed money from the USA?</t>
  </si>
  <si>
    <t>Dawes Plan</t>
  </si>
  <si>
    <t>What was the effect of the new trade that his created?</t>
  </si>
  <si>
    <t>Improved international relations</t>
  </si>
  <si>
    <t>Which 1925 agreement said that Germany would respect its western borders?</t>
  </si>
  <si>
    <t>Locarno Pact</t>
  </si>
  <si>
    <t>When was Germany allowed to join the League of Nations?</t>
  </si>
  <si>
    <t>1926</t>
  </si>
  <si>
    <t>Which changes in Germany were disliked by traditional citizens?</t>
  </si>
  <si>
    <t>e.g. New art movements</t>
  </si>
  <si>
    <t>Why did Proportional Representation create problems for the government?</t>
  </si>
  <si>
    <t>It caused coalition governments who struggled to work together</t>
  </si>
  <si>
    <t>Why was the Dawes Plan a problem for Germany?</t>
  </si>
  <si>
    <t>It was a loan. The USA could demand the money back at any point, which would leave Germany’s economy in big trouble.</t>
  </si>
  <si>
    <t>What name did Hitler (and others) give to the Weimar politicians who signed the Treaty of Versailles?</t>
  </si>
  <si>
    <t>November Criminals</t>
  </si>
  <si>
    <t>The Rise of Hitler 1919-29</t>
  </si>
  <si>
    <t>Who led the German Workers Party when Hitler first attended?</t>
  </si>
  <si>
    <t>Anton Drexler</t>
  </si>
  <si>
    <t>In what year did Hitler become leader of the party?</t>
  </si>
  <si>
    <t>1921</t>
  </si>
  <si>
    <t>What two terms did Hitler add to the name of the German Workers Party?</t>
  </si>
  <si>
    <t>National Socialist</t>
  </si>
  <si>
    <t>What was the name of the Nazis’ private army?</t>
  </si>
  <si>
    <t>The SA, brownshirts, storm troopers</t>
  </si>
  <si>
    <t>Who led this violent wing of the Nazis?</t>
  </si>
  <si>
    <t>Ernst Röhm</t>
  </si>
  <si>
    <t>Why did Hitler launch the Munich Putsch?</t>
  </si>
  <si>
    <t>He believed the government was distracted by the occupation of the Ruhr and the German people had had enough of the government</t>
  </si>
  <si>
    <t>When did the Munich Putsch take place?</t>
  </si>
  <si>
    <t>8 November 1923</t>
  </si>
  <si>
    <t>Which respected army general supported Hitler during the Putsch?</t>
  </si>
  <si>
    <t>Ludendorff</t>
  </si>
  <si>
    <t>What crime was Hitler put on trial for?</t>
  </si>
  <si>
    <t>Treason</t>
  </si>
  <si>
    <t>How did Hitler take advantage of his trial?</t>
  </si>
  <si>
    <t>He used it to publicise Nazi ideology as it was being reported in the newspapers</t>
  </si>
  <si>
    <t>Where was he imprisoned?</t>
  </si>
  <si>
    <t>Landsberg prison</t>
  </si>
  <si>
    <t>What is the name of the book he wrote while in prison?</t>
  </si>
  <si>
    <t>Mein Kampf</t>
  </si>
  <si>
    <t>Since the Nazis were going to have to work within the democratic system, what did Hitler say they would have to do?</t>
  </si>
  <si>
    <t>Hold their noses</t>
  </si>
  <si>
    <t>How many seats did the Nazis secure in the 1924 Reichstag election?</t>
  </si>
  <si>
    <t>32</t>
  </si>
  <si>
    <t>What was the name of the personal bodyguard created by Hitler?</t>
  </si>
  <si>
    <t>The SS</t>
  </si>
  <si>
    <t>Who was the Nazi propaganda chief?</t>
  </si>
  <si>
    <t>Josef Goebbels</t>
  </si>
  <si>
    <t>How many members did the Nazi party have by 1928?</t>
  </si>
  <si>
    <t>100,000</t>
  </si>
  <si>
    <t>How many seats did the Nazis win in the 1928 Reichstag elections?</t>
  </si>
  <si>
    <t>12</t>
  </si>
  <si>
    <t>Which groups in German society had begun to support the Nazis?</t>
  </si>
  <si>
    <t>Peasant farmers and the middle class</t>
  </si>
  <si>
    <t>When did the Wall Street Crash take place?</t>
  </si>
  <si>
    <t>24 October 1929</t>
  </si>
  <si>
    <t>The Rise of Hitler 1929-34</t>
  </si>
  <si>
    <t>Why did Germany have to pay money to America?</t>
  </si>
  <si>
    <t>The Dawes Plan loans were recalled</t>
  </si>
  <si>
    <t>Who was the German Chancellor who cut government spending and benefits during the Great Depression?</t>
  </si>
  <si>
    <t>Brüning</t>
  </si>
  <si>
    <t>How many Germans were out of work by 1932?</t>
  </si>
  <si>
    <t>6 million</t>
  </si>
  <si>
    <t>How many Nazis were in the Reichstag by July 1932?</t>
  </si>
  <si>
    <t>230</t>
  </si>
  <si>
    <t>Which media tycoon support Hitler and the Nazi Party?</t>
  </si>
  <si>
    <t>Alfred Hugenberg</t>
  </si>
  <si>
    <t>In which year did Hitler take part in Presidential elections against Hindenburg?</t>
  </si>
  <si>
    <t>1932</t>
  </si>
  <si>
    <t>Which airline provided Hitler with an aeroplane during the Presidential election campaign?</t>
  </si>
  <si>
    <t>Lufthansa</t>
  </si>
  <si>
    <t>What did Hitler blame for the problems of Great Depression?</t>
  </si>
  <si>
    <t>Jews, Communists, Weimar politicians and the Treaty of Versailles</t>
  </si>
  <si>
    <t>What did Hitler tell business leaders he would do?</t>
  </si>
  <si>
    <t>Control trade unions and deal with the Communists</t>
  </si>
  <si>
    <t>Why were farmers worried about Communism?</t>
  </si>
  <si>
    <t>Concerned about collectivisation</t>
  </si>
  <si>
    <t>What did Hitler promise to workers?</t>
  </si>
  <si>
    <t>He would create jobs and improve household incomes</t>
  </si>
  <si>
    <t>By how much had household incomes dropped in Germany since 1929?</t>
  </si>
  <si>
    <t>40%</t>
  </si>
  <si>
    <t>What message did Hitler’s uniformed followers, such as the SA, send to voters?</t>
  </si>
  <si>
    <t>Hitler had the authority and organisation to sort out the problem facing Germany</t>
  </si>
  <si>
    <t>How many votes did Hitler win in the 1932 Presidential election?</t>
  </si>
  <si>
    <t>13 million</t>
  </si>
  <si>
    <t>Why did Hitler argue that he should be made Chancellor?</t>
  </si>
  <si>
    <t>The Nazis were the largest party (230 representatives)</t>
  </si>
  <si>
    <t>Why were von Papen and von Schleicher unable to properly run the government?</t>
  </si>
  <si>
    <t>They didn’t have sufficient support in the Reichstag</t>
  </si>
  <si>
    <t>When was Hitler formally appointed Chancellor?</t>
  </si>
  <si>
    <t>30 January 1933</t>
  </si>
  <si>
    <t>When did the Reichstag Fire take place?</t>
  </si>
  <si>
    <t>27 February 1933</t>
  </si>
  <si>
    <t>Who was blamed for starting the Reichstag Fire?</t>
  </si>
  <si>
    <t>A Dutch Communist, Marius van der Lubbe</t>
  </si>
  <si>
    <t>How did Hindenburg react to the Reichstag Fire?</t>
  </si>
  <si>
    <t>Granted emergency powers to Hitler under Article 48 of the constitution</t>
  </si>
  <si>
    <t>What did Hitler do with powers granted under the Reichstag Fire Decree?</t>
  </si>
  <si>
    <t>Ordered the arrest of many members of the Communist Party</t>
  </si>
  <si>
    <t>How many seats did the Nazis win in the Reichstag election 5 March 1933?</t>
  </si>
  <si>
    <t>288</t>
  </si>
  <si>
    <t>When did the Reichstag pass the Enabling Act?</t>
  </si>
  <si>
    <t>23 March 1933</t>
  </si>
  <si>
    <t>After banning trade unions, which organisation did workers have to join?S</t>
  </si>
  <si>
    <t>German Labour Front (DAF)</t>
  </si>
  <si>
    <t>When did Hitler ban other political parties?</t>
  </si>
  <si>
    <t>14 July 1933</t>
  </si>
  <si>
    <t>Who was the leader of the SA?</t>
  </si>
  <si>
    <t>When did the Night of the Long Knives take place?</t>
  </si>
  <si>
    <t>30 June 1934</t>
  </si>
  <si>
    <t>Which branch of the Nazi Party carried out the Night of the Long Knives?</t>
  </si>
  <si>
    <t>SS</t>
  </si>
  <si>
    <t>Why was Hitler concerned about Röhm?</t>
  </si>
  <si>
    <t>He wanted to be made Commander In Chief of the German Army; Hitler was worried he might use the SA to seize power</t>
  </si>
  <si>
    <t>When did President Hindenburg die?</t>
  </si>
  <si>
    <t>2 August 1934</t>
  </si>
  <si>
    <t>What role did Hitler adopt after Hindenburg’s death?</t>
  </si>
  <si>
    <t>Führer</t>
  </si>
  <si>
    <t>How many people approved of Hitler becoming Führer in the plebiscite?</t>
  </si>
  <si>
    <t>Around 90%</t>
  </si>
  <si>
    <t>What did the army swear after Hitler became Führer?</t>
  </si>
  <si>
    <t>An oath of loyalty</t>
  </si>
  <si>
    <t>What did the Nazis do to many of their opponents after the Reichstag Fire?</t>
  </si>
  <si>
    <t>Rounded them up and put them in concentration camps</t>
  </si>
  <si>
    <t>Nazi Control of Germany</t>
  </si>
  <si>
    <t>When did the Nazis take control of the police and law courts?</t>
  </si>
  <si>
    <t>Early 1933</t>
  </si>
  <si>
    <t>Why did the Nazis seek to control the police and the courts?</t>
  </si>
  <si>
    <t>The outcome would always favour the Nazis over their opponents</t>
  </si>
  <si>
    <t>When was the SS founded?</t>
  </si>
  <si>
    <t>1925</t>
  </si>
  <si>
    <t>What was the SS originally set up to be?</t>
  </si>
  <si>
    <t>Hitler’s personal bodyguard</t>
  </si>
  <si>
    <t>Which event effectively destroyed the power of the SA?</t>
  </si>
  <si>
    <t>The Night of the Long Knives, 29-30 June 1934</t>
  </si>
  <si>
    <t>Who was the leader of the SS by the time the Nazis came to power?</t>
  </si>
  <si>
    <t>Heinrich Himmler</t>
  </si>
  <si>
    <t>Which SS unit was in charge of the concentration camps?</t>
  </si>
  <si>
    <t>Death’s Head</t>
  </si>
  <si>
    <t>At least how many people did the SS courts send to concentration camps?</t>
  </si>
  <si>
    <t>200,000</t>
  </si>
  <si>
    <t>Who led the Gestapo?</t>
  </si>
  <si>
    <t>Reinhard Heydrich</t>
  </si>
  <si>
    <t>What was the role of the Gestapo?</t>
  </si>
  <si>
    <t>Secret police – identify possible enemies of Nazism</t>
  </si>
  <si>
    <t>What was the effect of the Nazi police state on most people?</t>
  </si>
  <si>
    <t>People conformed out of fear</t>
  </si>
  <si>
    <t>What did the Nazis introduce to help farmers?</t>
  </si>
  <si>
    <t>The Reich Entailed Farm Law and the Reich Food Estate</t>
  </si>
  <si>
    <t>Why did some farm workers move to the cities?</t>
  </si>
  <si>
    <t>To work in factories that offered higher wages</t>
  </si>
  <si>
    <t>Which Nazi programme improved industrial working conditions?</t>
  </si>
  <si>
    <t>Beauty of Labour</t>
  </si>
  <si>
    <t>Which Nazi programme provided leisure activities for workers?</t>
  </si>
  <si>
    <t>Strength Through Joy (KDF)</t>
  </si>
  <si>
    <t>Why did many middle class people support the Nazis?</t>
  </si>
  <si>
    <t>The had removed worries about Communim</t>
  </si>
  <si>
    <t>How did the big businesses benefit from the Nazis?</t>
  </si>
  <si>
    <t>Big contracts for government rearmament projects</t>
  </si>
  <si>
    <t>When did the Nazis ban trade unions?</t>
  </si>
  <si>
    <t>May 1933 (they replaced them with the Nazi-run DAF)</t>
  </si>
  <si>
    <t>How did the Nazis create jobs?</t>
  </si>
  <si>
    <t>Huge government spending e.g. on public works projects such as the autobahns</t>
  </si>
  <si>
    <t>What was Goebbels’ official title?</t>
  </si>
  <si>
    <t>Propaganda Minister and the Reich Minister for Popular Enlightenment</t>
  </si>
  <si>
    <t>How did the Nazis ensure everyone in Germany could access radio broadcasts?</t>
  </si>
  <si>
    <t>Subsidised the cost of radios</t>
  </si>
  <si>
    <t>What proportion of German newspapers were closed down under the Nazis?</t>
  </si>
  <si>
    <t>2/3</t>
  </si>
  <si>
    <t>When was the Reich Chamber of Culture established?</t>
  </si>
  <si>
    <t>September 1933</t>
  </si>
  <si>
    <t>How did the Chamber of Culture reduce the need for censorship?</t>
  </si>
  <si>
    <t>Everyone who worked in the mass media had to be a member, and Goebbels had to approve potential members</t>
  </si>
  <si>
    <t>What are two examples of Nazi propaganda films?</t>
  </si>
  <si>
    <t>The Triumph of the Will and The Eternal Jew</t>
  </si>
  <si>
    <t>In which year did Berlin host the Olympic Games?</t>
  </si>
  <si>
    <t>1936</t>
  </si>
  <si>
    <t>What was the ratio of Gestapo agents to citizens in Wurtzburg?</t>
  </si>
  <si>
    <t>28 agents for 1 million Germans</t>
  </si>
  <si>
    <t>Students have studied up to question:</t>
  </si>
  <si>
    <t>Start question of current topic:</t>
  </si>
  <si>
    <t>End question of current topic:</t>
  </si>
  <si>
    <t>Sub-topic</t>
  </si>
  <si>
    <t>Schizophrenia</t>
  </si>
  <si>
    <t xml:space="preserve">What was schizophrenia first called? </t>
  </si>
  <si>
    <t xml:space="preserve">What was schizophrenia first called? ‘dementia praecox’ (premature dementia) </t>
  </si>
  <si>
    <t xml:space="preserve">How many diagnostic types are there? </t>
  </si>
  <si>
    <t>Describe the diagnostic type ‘catatonic’</t>
  </si>
  <si>
    <t>Person may not react to things in the environment and remain rigid and unmoving in awkward poses…</t>
  </si>
  <si>
    <t xml:space="preserve">According to the DSM, symptoms should present themselves for at least how long? </t>
  </si>
  <si>
    <t>1 month</t>
  </si>
  <si>
    <t xml:space="preserve">According to the DSM, how many symptoms should be present for that time period? </t>
  </si>
  <si>
    <t>At least two</t>
  </si>
  <si>
    <t>Identify two examples of positive symptoms of schizophrenia</t>
  </si>
  <si>
    <t>Hallucinations, delusions of grandeur, insertion of thoughts</t>
  </si>
  <si>
    <t xml:space="preserve">Identify two examples of negative symptoms of schizophrenia. </t>
  </si>
  <si>
    <t>Poverty of speech, withdrawal from society, flattening of mood</t>
  </si>
  <si>
    <t xml:space="preserve">Why might the DSM and ICD be culturally bias? </t>
  </si>
  <si>
    <t>Developed in western society</t>
  </si>
  <si>
    <t xml:space="preserve">Why might schizophrenia be difficult to diagnose? </t>
  </si>
  <si>
    <t>Other disorders may have similar symptoms</t>
  </si>
  <si>
    <t>What does the term persecutory hallucinations mean?</t>
  </si>
  <si>
    <t xml:space="preserve">Belief that someone is chasing you/pursuing you
</t>
  </si>
  <si>
    <t>Characteristics</t>
  </si>
  <si>
    <t>Explanations</t>
  </si>
  <si>
    <t xml:space="preserve">What do the terms MZ and DZ stand for? </t>
  </si>
  <si>
    <t>Monozygotic (identical), Dizygotic (non-identical/fraternal) twins</t>
  </si>
  <si>
    <t xml:space="preserve">What does the term concordance rate mean? </t>
  </si>
  <si>
    <t>Whether twins share the same trait or not.</t>
  </si>
  <si>
    <t>According to the dopamine hypothesis, schizophrenia is caused by the lack of sensitivity in a person’s dopamine receptors. T/F.</t>
  </si>
  <si>
    <t xml:space="preserve">What is the link between Parkinson’s disease and schizophrenia in terms of treatments? </t>
  </si>
  <si>
    <t>Some drug treatments are used to treat the symptoms of schizophrenia. People with Parkinson’s disease have low levels of dopamine.</t>
  </si>
  <si>
    <t xml:space="preserve">What does a PET scan do? </t>
  </si>
  <si>
    <t>Imaging scan to test for diseases of the body. A special dye is injected/swallowed that contains radioactive tracers.</t>
  </si>
  <si>
    <t>L-DOPA</t>
  </si>
  <si>
    <r>
      <t>What</t>
    </r>
    <r>
      <rPr>
        <sz val="11"/>
        <rFont val="Calibri"/>
        <family val="2"/>
        <scheme val="minor"/>
      </rPr>
      <t xml:space="preserve"> was taken up faster in schizophrenics indicating that they produce more dopamine? </t>
    </r>
  </si>
  <si>
    <t xml:space="preserve">What does Frith describe schizophrenia as being ‘abnormality of…’ </t>
  </si>
  <si>
    <t>Self-monitoring</t>
  </si>
  <si>
    <t xml:space="preserve">Incoherent speech is a positive symptom of schizophrenia. T/F. </t>
  </si>
  <si>
    <t xml:space="preserve">What qualitative data was collected in Gottesman and Shield’s study? </t>
  </si>
  <si>
    <t>Interviews</t>
  </si>
  <si>
    <t xml:space="preserve">Briefly describe how Frith conducted his experiment. </t>
  </si>
  <si>
    <t>Asked schizophrenics to decide whether items that had been read out loud were done themselves, an experimenter or a computer</t>
  </si>
  <si>
    <t>Treatment</t>
  </si>
  <si>
    <t>When were the first antipsychotics first produced?</t>
  </si>
  <si>
    <t>1950s</t>
  </si>
  <si>
    <t>First generation antipsychotics were intended to treat what symptoms of psychosis?</t>
  </si>
  <si>
    <t>Delusions, hallucinations</t>
  </si>
  <si>
    <t>Second generation antipsychotics are known as what?</t>
  </si>
  <si>
    <t>Atypical antipsychotics</t>
  </si>
  <si>
    <t>Dopamine</t>
  </si>
  <si>
    <t>Second generation antipsychotics block the receptors of which neurotransmitter?</t>
  </si>
  <si>
    <t>Third generation antipsychotics are thought to reduce some of the side-effects of second generation antipsychotics, T/F?</t>
  </si>
  <si>
    <t>What are some strengths of using drugs to treat schizophrenia?</t>
  </si>
  <si>
    <t>Helps restore chemical imbalance, given on  a fixed schedule, little effort needed for patient, cheaper than therapy</t>
  </si>
  <si>
    <t>Side-effects (e.g., nausea), addiction, alleviate symptoms but not cause</t>
  </si>
  <si>
    <t>What are some weaknesses of using drugs to treat schizophrenia?</t>
  </si>
  <si>
    <t>When was ECT was originally developed to help treat schizophrenia?</t>
  </si>
  <si>
    <t>1930s</t>
  </si>
  <si>
    <t>ECT was originally used bilaterally, T/F?</t>
  </si>
  <si>
    <t>When is ECT administered?</t>
  </si>
  <si>
    <t>After drug therapy failed - sometimes used for catatonic schizophrenia</t>
  </si>
  <si>
    <t>What approach is the token economy based on?</t>
  </si>
  <si>
    <t>Behavioural (positive reinforcement)</t>
  </si>
  <si>
    <t>Paul and Lentz found that the use of a token economy helped improve social interactions with staff and patients, T/F?</t>
  </si>
  <si>
    <t>In Sensky et al's study of CBT, the control group engaged in a session where they had discussions about hobbies, sports and current affairs - what was this called?</t>
  </si>
  <si>
    <t>Befriending sessions</t>
  </si>
  <si>
    <t>Describe the sample used in Sensky et al's study</t>
  </si>
  <si>
    <t>90 patients (16-60 years) with a diagnosis of treatment-resistant schizophrenia from 5 clinical services received a mean average of 19 sessions of CBT or befriending</t>
  </si>
  <si>
    <t>Bipolar and related disorders</t>
  </si>
  <si>
    <t>Bipolar disorder used to be called by what name?</t>
  </si>
  <si>
    <t>Manic depression</t>
  </si>
  <si>
    <t>What are some features of depressive episodes?</t>
  </si>
  <si>
    <t>Loss of energy, continual urges to cry, difficulty sleeping, difficulty concentrating</t>
  </si>
  <si>
    <t>What are some features of manic episodes?</t>
  </si>
  <si>
    <t>Excited, talking quickly, moving from one thing to another, lots of energy</t>
  </si>
  <si>
    <t>The Beck Depression Inventory (BDI) contains how many items?</t>
  </si>
  <si>
    <t>Beck's Depression Inventory is scored on a 5-point scale, T/F?</t>
  </si>
  <si>
    <t>FALSE - 4</t>
  </si>
  <si>
    <t>What score would people have to achieve to be classified as depressed using the BDI?</t>
  </si>
  <si>
    <t>The BDI is an example of what type of test?</t>
  </si>
  <si>
    <t>Psychometric</t>
  </si>
  <si>
    <t>What % of genes are shared between first-degree family members?</t>
  </si>
  <si>
    <t>Who said that first-degree relatives of people diagnosed with depression are more likely to be diagnosed with depression than non-first degree relatives?</t>
  </si>
  <si>
    <t>Oruc et al (1998)</t>
  </si>
  <si>
    <t>Which neurotransmitter is believed to be low for people suffering from depression and mania?</t>
  </si>
  <si>
    <t>Serotonin</t>
  </si>
  <si>
    <t>Beck</t>
  </si>
  <si>
    <t>Who thought that people react differently to aversive stimuli because of thought patterns that build in up in their lives?</t>
  </si>
  <si>
    <t>Negative views about the world, negative views about oneself, negative views about the future</t>
  </si>
  <si>
    <t>What parts consititute the cognitive triad?</t>
  </si>
  <si>
    <t>Paul and Lentz (token economy) assessed three forms of therapy in their study, one was milieu therapy - what is this?</t>
  </si>
  <si>
    <t>Type of treatment which involves the use of a therapuetic community. Patients live collectively in a clinic or treatment centre and are encouraged to look after one another and build relationships</t>
  </si>
  <si>
    <t>What is a schema?</t>
  </si>
  <si>
    <t>Units of knowledge about the world i.e., memory, perception</t>
  </si>
  <si>
    <t>What does the term polymorphism mean?</t>
  </si>
  <si>
    <t>Variation in a gene or genes</t>
  </si>
  <si>
    <t>What does the term sexually dimorphic mean?</t>
  </si>
  <si>
    <t>Any differences between males and females of any species which are not just differences in organs - caused by inheriting either male or female patterns of genetic material</t>
  </si>
  <si>
    <t>How is attributional style assessed?</t>
  </si>
  <si>
    <t>Attributional style questionnaire (ASQ)</t>
  </si>
  <si>
    <t>How does learned helplessness occur?</t>
  </si>
  <si>
    <t>As a result of a person having to endure an unpleasant situation, when they perceive the unpleasantness to be inescapable</t>
  </si>
  <si>
    <t>Who developed the theory of learned helplessness and attributional style?</t>
  </si>
  <si>
    <t>Seligman et al</t>
  </si>
  <si>
    <t>In Seligman et al's study of learned helplessness and attributional style, only unipolar patients were found to be more pessimistic than the control group, T/F?</t>
  </si>
  <si>
    <t>False - both unipolar and bipolar</t>
  </si>
  <si>
    <t>What type of data is collected in the attributional style questionnaire?</t>
  </si>
  <si>
    <t>Quantitative</t>
  </si>
  <si>
    <t>What does SSRI stand for?</t>
  </si>
  <si>
    <t>Selective serotonin re-uptake inhibitor</t>
  </si>
  <si>
    <t>MAOIs only inhibit adrenaline, T/F?</t>
  </si>
  <si>
    <t>False - lots of neurotransmitters including melatonin, serotonin and noradrenaline</t>
  </si>
  <si>
    <t>ECT is also used to treat some forms of schizophrenia as well as severe depression, T/F?</t>
  </si>
  <si>
    <t>What are some of the short term side-effects of using ECT?</t>
  </si>
  <si>
    <t>Confusion and memory loss</t>
  </si>
  <si>
    <t>How does cognitive restructuring (Beck) begin?</t>
  </si>
  <si>
    <t>Theory of depression is explained to patient, including cognitive triad</t>
  </si>
  <si>
    <t>What are patients encouraged to challenge in cognitive restructuring (Beck)?</t>
  </si>
  <si>
    <t>Negative thoughts</t>
  </si>
  <si>
    <t>How successful is cognitive restructuring in dealing with depression?</t>
  </si>
  <si>
    <t>Successful in comparison to people taking antidepressants and other forms of therapy (psychotherapy)</t>
  </si>
  <si>
    <t>What does REBT stand for?</t>
  </si>
  <si>
    <t>Rational emotive behaviour therapy</t>
  </si>
  <si>
    <t>What ancient principles is REBT based on?</t>
  </si>
  <si>
    <t>Stoicism</t>
  </si>
  <si>
    <t>What are the components of the ABC model?</t>
  </si>
  <si>
    <t>A - activating event, B - beliefs about event, C - consequences</t>
  </si>
  <si>
    <t>According to Ellis, why does a person become depressed?</t>
  </si>
  <si>
    <t>As a result of internal constructions; perceptions and attitudes towards things that happen to them in their lives</t>
  </si>
  <si>
    <t>Ellis expanded the ABC model to include DE, what do these stand for?</t>
  </si>
  <si>
    <t>D - disputing the irrational beliefs, E - effects of successful disruption of the irrational beliefs</t>
  </si>
  <si>
    <t>One of the strengths of Ellis' REBT model is that it considers situational variables, how does it consider them?</t>
  </si>
  <si>
    <t>Negative activating events in one's life can trigger irrational beliefs, meaning depression can be treated only when we consider we react to situational variables</t>
  </si>
  <si>
    <t>Impulse control disorders and non-substance addictive disorder</t>
  </si>
  <si>
    <t>How would you define 'addiction?'</t>
  </si>
  <si>
    <t>A condition produced by repeated consumption of a natural or synthetic substance, in which the person becomes physically and psychologically dependent</t>
  </si>
  <si>
    <t>Griffiths identified six components that help define any addiction, identify what these are</t>
  </si>
  <si>
    <t>Salience, euphoria, tolerance, withdrawl, conflict, relapse</t>
  </si>
  <si>
    <t>One of Griffith's components about addiction was salience, define this</t>
  </si>
  <si>
    <t xml:space="preserve">When an activity becomes the single most important activity in the person's life and dominate </t>
  </si>
  <si>
    <t>One of Griffith's components about addiction was conflict, define this</t>
  </si>
  <si>
    <t>Can occur between the addict and those around them or with the addict themselves. They may compromise personal relationships, their work or education and other social activities</t>
  </si>
  <si>
    <t>What is kleptomania?</t>
  </si>
  <si>
    <t>Repetitive, uncontrollable stealing of items not needed for personal use</t>
  </si>
  <si>
    <t>What is pyromania?</t>
  </si>
  <si>
    <t>Where a person has the urge to deliberately start a fire</t>
  </si>
  <si>
    <t>What is problem (pathological) gambling?</t>
  </si>
  <si>
    <t>Where a person has to gamble to gain euphoria or relieve tension</t>
  </si>
  <si>
    <t>How did Burton distinguish between fire-setting  and arson?</t>
  </si>
  <si>
    <t>Fire-setting includes accidental and intentioal fire-setting. Arson is a criminal act where someone sets fire to a structure. Fire-setting is a behaviour, arson is a crime, and pyromania is a psychiatric diagnosis</t>
  </si>
  <si>
    <t>What does K-SAS stand for?</t>
  </si>
  <si>
    <t>Kleptomania symptom assessment scale</t>
  </si>
  <si>
    <t>How many items are on the K-SAS?</t>
  </si>
  <si>
    <t>What neurotransmitter is released when someone engages in stealing behaviour?</t>
  </si>
  <si>
    <t>What is the reward deficiency syndrome?</t>
  </si>
  <si>
    <t>When reward centres are over-stimulated (compulsive behaviour), levels of dopamine in the striatrum are reduced. The kleptomaniac will then increasingly engage in stealing behaviours.</t>
  </si>
  <si>
    <t>For a gambler, the enjoyment of winning acts as WHAT type of reinforcer?</t>
  </si>
  <si>
    <t>Positive</t>
  </si>
  <si>
    <t>What are the three stages of feeling-state theory?</t>
  </si>
  <si>
    <t>Intense desire + intense positive experience = feeling-state</t>
  </si>
  <si>
    <t>SSRIs are used to help treat impulse control disorders, T/F?</t>
  </si>
  <si>
    <t>Grant et al used drug therapy to help treat gambling, how many participants took part?</t>
  </si>
  <si>
    <t>What scale was used in Grant et al's study of treatment for gamblers?</t>
  </si>
  <si>
    <t>Yale-Brown Obsessive-Compulsive Scale (Y-BOCS)</t>
  </si>
  <si>
    <t>What were Grant et al's conclusions from the use of drug therapy to help gamblers?</t>
  </si>
  <si>
    <t>Those who received the highest dose of opiates showed the greatest reduction in gambling disorder symptoms</t>
  </si>
  <si>
    <t>Briefly outline covert sensitisation (impulse control disorders)</t>
  </si>
  <si>
    <t>Pairing of an unpleasant stimulus e.g., anxiety or nausea with an undesirable behaviour (draws on classical conditioning)</t>
  </si>
  <si>
    <t>Outline Glover's case study into a 56 female kleptomaniac (impulse control disorders)</t>
  </si>
  <si>
    <t>She had been stealing for over a decade. Glover used CS pairing nausea with the act of stealing. As she approached an item, she would vomit - this would cease once she replaced the item and left the shop. 19 months after completing of CS, she had not lapsed</t>
  </si>
  <si>
    <t>Relieve tension from within the body and mind. Systematically tensing and relaxing muscles of the body</t>
  </si>
  <si>
    <t>Some cognitive-behavioural techniques use muscle relaxation, what is this?</t>
  </si>
  <si>
    <t>What is involved in the first stage of imaginal desensitisation (impulse control disorders)?</t>
  </si>
  <si>
    <t>Therapist teaches a progressive muscle relaxation procedure</t>
  </si>
  <si>
    <t>For individuals with gambling impulses, what was reduced as a result of imaginal desensitisation?</t>
  </si>
  <si>
    <t>Decrease arousal and anxiety levels</t>
  </si>
  <si>
    <t>What was the scale used for impulse control therapy (Miller)?</t>
  </si>
  <si>
    <t>Positive feelings scale</t>
  </si>
  <si>
    <t>What is eye movement desensitisation and reprocessing (EDMR) (impulse control disorders)?</t>
  </si>
  <si>
    <t>Individual recalls problem behaviour or memories while the therapist directs their eye movement in one of several patterns, using their hands or other stimuli</t>
  </si>
  <si>
    <t>Anxiety disorders</t>
  </si>
  <si>
    <t>E.g., irrational worry, headaches, nausea, panic attacks</t>
  </si>
  <si>
    <t>What are some of the symptoms of generalised anxiety disorder?</t>
  </si>
  <si>
    <t>What is a phobia?</t>
  </si>
  <si>
    <t>Persistent fear if an object/situation in which the sufferer does anything possible to avoid the feared object</t>
  </si>
  <si>
    <t>What is agoraphobia?</t>
  </si>
  <si>
    <t>Fear of public spaces</t>
  </si>
  <si>
    <t>What is haemophobia?</t>
  </si>
  <si>
    <t>Fear of blood</t>
  </si>
  <si>
    <t>What does BIPI stand for?</t>
  </si>
  <si>
    <t>Blood injection phobia inventory (50 items with 18 situations)</t>
  </si>
  <si>
    <t>What other measurement tool is used to test for anxiety?</t>
  </si>
  <si>
    <t>Generalised anxiety disorder (GAD-7)</t>
  </si>
  <si>
    <t>Why do both the BIPI and GAD-7 have good concurrent validity?</t>
  </si>
  <si>
    <t>They both measure and produce similar results same phenomenon e.g., blood and anxiety</t>
  </si>
  <si>
    <t>What type of conditioning did Watson and Rayner use in their study of Little Albert?</t>
  </si>
  <si>
    <t>Classical conditioning</t>
  </si>
  <si>
    <t>Identify some of the objects used in the Watson and Rayner experiment?</t>
  </si>
  <si>
    <t>White rabbit, rat, monkey, dog, mask…</t>
  </si>
  <si>
    <t>According to Freud, anxiety and fear can result from the impulse of what?</t>
  </si>
  <si>
    <t>Id</t>
  </si>
  <si>
    <t>What was the name of complex Freud associated with his study of Little Hans?</t>
  </si>
  <si>
    <t>Oedipus complex</t>
  </si>
  <si>
    <t>What animal did Little Hans displace his anxiety (towards his father) at?</t>
  </si>
  <si>
    <t>Horse</t>
  </si>
  <si>
    <t>Why might fear be adaptive?</t>
  </si>
  <si>
    <t>Helps us to survive</t>
  </si>
  <si>
    <t>81 blood phobics, 59 injection phobics</t>
  </si>
  <si>
    <t>What was Ost's sample in his investigation into people with phobias?</t>
  </si>
  <si>
    <t>What did Ost discover in his investigation into people with phobias?</t>
  </si>
  <si>
    <t>Around 50% of those with blood phobia had a first-degree relative who had the same phobia</t>
  </si>
  <si>
    <t>What animal did DiNardo's research into phobias focus on?</t>
  </si>
  <si>
    <t>Dogs</t>
  </si>
  <si>
    <t>What was the sample for DiNardo's research into phobias?</t>
  </si>
  <si>
    <t>37 women (18-21), psychology students</t>
  </si>
  <si>
    <t>What principles of behaviourism were used in Wolpe's treatment of anxiety disorders (systematic desensitisation)?</t>
  </si>
  <si>
    <t>Classical conditioning, counter-conditioning</t>
  </si>
  <si>
    <t>Systematic desensitisation uses an anxiety hierarchy to help treat anxiety disorders, HOW is this conducted?</t>
  </si>
  <si>
    <t>Participants construct hierarchy with events where fear is associated. In order from least fearful (in vitro) to most fearful (in vivo) - usually</t>
  </si>
  <si>
    <t>What does applied tension involve?</t>
  </si>
  <si>
    <t>Tensing muscles in arms, legs and body for about 10-15 seconds, relaxing and then repeating this procedure</t>
  </si>
  <si>
    <t>Approximately, what % of people saw improvements in their physiological and behavioural responses to blood (Ost)?</t>
  </si>
  <si>
    <t>What treatments did Ost and Westling (anxiety disorders) compare in their research?</t>
  </si>
  <si>
    <t>CBT and applied tension</t>
  </si>
  <si>
    <t>What did Ost and Westling's study involve and what did they discover (anxiety disorders)?</t>
  </si>
  <si>
    <t>12 weekly sessions, CBT group had significant reduction in number of panic attacks (74%), and no relapses</t>
  </si>
  <si>
    <t>Obsessive-Compulsive disorders</t>
  </si>
  <si>
    <t>Define obsession</t>
  </si>
  <si>
    <t>Recurring and persistent thought that interferes with normal behaviour</t>
  </si>
  <si>
    <t>Define compulsion</t>
  </si>
  <si>
    <t>Recurring action a person is forced to enact</t>
  </si>
  <si>
    <t>Define OCD</t>
  </si>
  <si>
    <t>Where irresistible thoughts and actions must be acted on</t>
  </si>
  <si>
    <t>What is hoarding?</t>
  </si>
  <si>
    <t>Pattern of behaviour that is characterised by excessive acquisition and an inability or unwillingness to discard large quantities of objects</t>
  </si>
  <si>
    <t>What is body dysmorphic disorder?</t>
  </si>
  <si>
    <t>Condition marked by an excessive pre-occupation with an imaginary or minor defect in a facial feature or localised part of the body</t>
  </si>
  <si>
    <t>Briefly describe the case study of 'Charles' by Rapoport (1989)</t>
  </si>
  <si>
    <t>12 years old, Charles began to wash compulsively. Followed same ritual each day and hours to get ready. Prescribed medication and received behavioural management. Charles went onto cope with his disorder</t>
  </si>
  <si>
    <t>How can OCD be measured?</t>
  </si>
  <si>
    <t>Maudsley obsessive-compulsive inventory (MOCI)</t>
  </si>
  <si>
    <t>The MOCI is an example of what type of test?</t>
  </si>
  <si>
    <t>How many questions are on the MOCI?</t>
  </si>
  <si>
    <t>30 (four sub-scales): checking, cleaning, slowness, doubting</t>
  </si>
  <si>
    <t>What does Y-BOCs stand for?</t>
  </si>
  <si>
    <t>What is the used to test?</t>
  </si>
  <si>
    <t>Rate the severity and type of symptoms of OCD</t>
  </si>
  <si>
    <t>The Y-BOCs is an example of what type of interview?</t>
  </si>
  <si>
    <t>Semi-structured</t>
  </si>
  <si>
    <t>What family of genes have been linked to aspects of OCD?</t>
  </si>
  <si>
    <t>SLITRK</t>
  </si>
  <si>
    <t>What hormone has been associated with OCD?</t>
  </si>
  <si>
    <t>Oxytocin (levels positively correlate with OCD symptoms)</t>
  </si>
  <si>
    <t>Identify one part of the brain that has been found to be linked to people with OCD</t>
  </si>
  <si>
    <t>Basal ganglia, frontal cortex</t>
  </si>
  <si>
    <t>According to the cognitive approach, compulsive behaviours are the result of what?</t>
  </si>
  <si>
    <t>Faulty reasoning and can worsen under stressful situations</t>
  </si>
  <si>
    <t>How might hand-washing act as both a positive and negative reinforcer?</t>
  </si>
  <si>
    <t>Negative - it relieves something unpleasant (worrying thoughts). Positive - person is 'rewarded' by knowing that they have clean hands</t>
  </si>
  <si>
    <t>According to the psychodynamic approach, OCD is a result of a conflict between two parts of personality - which two parts?</t>
  </si>
  <si>
    <t>Id + ego = anxiety</t>
  </si>
  <si>
    <t>How does the psychodynamic approach explain OCD?</t>
  </si>
  <si>
    <t>Impulsive nature of id responsible for creation of obsessive thoughts, while ego, in an attempt to control the id, may create compulsive behaviour to try to counteract the obsessive thoughts and resolve the conflict</t>
  </si>
  <si>
    <t xml:space="preserve">OCD is caused by high levels of serotonin, T/F? </t>
  </si>
  <si>
    <t>False - low levels</t>
  </si>
  <si>
    <t>Lovell et al compared the effectiveness of CBT in person and over the internet, T/F?</t>
  </si>
  <si>
    <t>False - in person and over the phone</t>
  </si>
  <si>
    <t>How many participants were there in Lovell et al's research into the use of CBT in treating OCD?</t>
  </si>
  <si>
    <t>How effective was CBT in treating OCD in Lovell et al's study?</t>
  </si>
  <si>
    <t>CBT delivered by phone was equivalent to treatment delivered face to face and similar satisfaction levels reported by patients</t>
  </si>
  <si>
    <t>What is exposure and response prevention (ERP) therapy?</t>
  </si>
  <si>
    <t>Patients facing feared stimuli/situations repeatedly until the fear associated with them subsides, and response prevention means not carrying out the compulsive, avoidant or escape behaviour</t>
  </si>
  <si>
    <t>Briefly outline the research by Lehmkuhl (ERP and OCD)</t>
  </si>
  <si>
    <t>12 year old boy (Jason) with ASD, contamination fears, spent hours at home completing rituals e.g., washing. Early sessions required him to touch items in the hospital e.g., door handles and repeat coping statements 'I know nothing bad will happen'. After therapy, scores on Y-BOCs dropped from 18-3. Three month follow-up and still low. Able to return to school</t>
  </si>
  <si>
    <t>Define reductionism</t>
  </si>
  <si>
    <t>Define holism</t>
  </si>
  <si>
    <t>What is the nature vs nurture debate?</t>
  </si>
  <si>
    <t>What is the individual vs situational debate?</t>
  </si>
  <si>
    <t>Define cultural bias</t>
  </si>
  <si>
    <t>Provide one example of a psychometric test</t>
  </si>
  <si>
    <t>Define determinism</t>
  </si>
  <si>
    <t>Define free will</t>
  </si>
  <si>
    <t>What is longitudinal research?</t>
  </si>
  <si>
    <t>Define gender bias</t>
  </si>
  <si>
    <t>When one gender is treated less (or more) favourably than the other</t>
  </si>
  <si>
    <t>When one culture is treated less (or more) favourably than others. Can also apply if research is conducted in one culture/society/country</t>
  </si>
  <si>
    <t>This suggests we have a choice and can control/choose our own behaviour</t>
  </si>
  <si>
    <t>This suggests that all behaviour is determined and is predictable</t>
  </si>
  <si>
    <t>Is our behaviour determined by our biology (nature) or are we more influenced by our environment (nuture)?</t>
  </si>
  <si>
    <t>Suggests behaviour cannnot be undertood in terms of the components that make them up</t>
  </si>
  <si>
    <t>Belief that human behaviour can be explained by breaking it down into smaller components parts</t>
  </si>
  <si>
    <t>Individual debate is where something about a person is used to explain behaviour (e.g., personality), whereas situational debate is where something about the situation (e.g., location) is used to explain behaviour</t>
  </si>
  <si>
    <t>E.g., IQ test</t>
  </si>
  <si>
    <t>Research that takes place over a long period of time e.g., months, years, decades</t>
  </si>
  <si>
    <t>Issues and Debates</t>
  </si>
  <si>
    <t>What were the five original tiers on Maslow's hierarchy of needs?</t>
  </si>
  <si>
    <t>Physiological, safety, social, esteem, self-actualisation</t>
  </si>
  <si>
    <t>Need theories of motivation</t>
  </si>
  <si>
    <t>Motivation to work</t>
  </si>
  <si>
    <t>What were the three additional levels added by Maslow in the 1970s?</t>
  </si>
  <si>
    <t>Cognitive, asthetic, transcendent</t>
  </si>
  <si>
    <t>To progress up the hierarchy of needs (Maslow) all levels must be satisfied? T/F?</t>
  </si>
  <si>
    <t>Aldefer developed the ERG theory, briefly outline this</t>
  </si>
  <si>
    <t>E-existence needs (physiological/safety needs), E-relatedness needs (social and self-esteem needs), G-growth needs (self - actualisation)</t>
  </si>
  <si>
    <t>McClelland's achievement-motivation theory suggested we have three work-related needs, what are these?</t>
  </si>
  <si>
    <t>Need for achievement, need for affiliation, need for power</t>
  </si>
  <si>
    <t>McClelland used thematic perception tests (TAT) in his research, what were these used for?</t>
  </si>
  <si>
    <t>Projective test where someone looks at a picture and they describe a story about it</t>
  </si>
  <si>
    <t>Who developed the goal-setting theory (1960s)?</t>
  </si>
  <si>
    <t>Latham and Locke</t>
  </si>
  <si>
    <t>Cognitive theories of motivation</t>
  </si>
  <si>
    <t>What are the five principles of goal-setting theory?</t>
  </si>
  <si>
    <t>Clarity, challenge, commitment, effectiveness, task complexity</t>
  </si>
  <si>
    <t>How did Vroom describe workers in his expectancy theory (VIE)?</t>
  </si>
  <si>
    <t>Rational and decision-making is guided by potential costs (negative outcomes) and rewards (positive outcomes)</t>
  </si>
  <si>
    <t>What equation did Vroom develop for the expectancy (VIE) theory?</t>
  </si>
  <si>
    <t>Motivation (M) = Expectancy (E) x Instrumentality (I) x Valence (V)</t>
  </si>
  <si>
    <t>Briefly outline Adams equity theory</t>
  </si>
  <si>
    <t>Workers expect to achieve pay, status and recognition. When people feel fairly treated they are more likely to be motivated. However, when workers feel unfairly treated they are prone to feelings of dissatisfaction and demotivation</t>
  </si>
  <si>
    <t>Define intrinsic motivation</t>
  </si>
  <si>
    <t>Internal desire to perform a task because it gives pleasure or develops a skills</t>
  </si>
  <si>
    <t>Motivators at work</t>
  </si>
  <si>
    <t>Praise, respect, recognition, empowerment, sense of belonging</t>
  </si>
  <si>
    <t>Define extrinsic motivation</t>
  </si>
  <si>
    <t>Desire to do something because of an external reward system</t>
  </si>
  <si>
    <t>Provide examples of extrinsic motivators</t>
  </si>
  <si>
    <t>Provide examples of intrinsic motivators</t>
  </si>
  <si>
    <t>Pay, promotion, commission, bonuses</t>
  </si>
  <si>
    <t>Great man/woman' theory is an example of a behavioural theory of leadership, T/F?</t>
  </si>
  <si>
    <t>False - universalist theory</t>
  </si>
  <si>
    <t>Leadership and management</t>
  </si>
  <si>
    <t>Traditional and modern theories of leadership</t>
  </si>
  <si>
    <t>Define universalist theory of leadership</t>
  </si>
  <si>
    <t>Analytic structure designed to explain the major characteristics that are common among all effective leaders</t>
  </si>
  <si>
    <t>Define behavioural theory of leadership</t>
  </si>
  <si>
    <t>Analytic structure designed to explain the behaviour shown by leaders to determine which behaviours are successful and which are not</t>
  </si>
  <si>
    <t>What is adaptive leadership?</t>
  </si>
  <si>
    <t>For an organisation facing challenges, the leader should shift responsibility to workforce</t>
  </si>
  <si>
    <t>Heifetz identified six key principles of adaptive leadership, what are these?</t>
  </si>
  <si>
    <t>Get on the balcony, identify the adaptive change, regulate distress, maintain disciplined attention, give the work back to the people, protect voices of leadership from below</t>
  </si>
  <si>
    <t>The University of Michigan distinguished two main types of behaviours shown by leaders, what are they?</t>
  </si>
  <si>
    <t>Task-oriented behaviours &amp; relationship-oriented behaviours</t>
  </si>
  <si>
    <t>What are the three levels of leadership according to Scouller?</t>
  </si>
  <si>
    <t>Public, private and personal</t>
  </si>
  <si>
    <t>Who developed the least preferred co-worker scale?</t>
  </si>
  <si>
    <t>Fiedler (leadership effectiveness)</t>
  </si>
  <si>
    <t>Leadership style</t>
  </si>
  <si>
    <t>How many items are on the least-preferred scale and how is this scored?</t>
  </si>
  <si>
    <t>16 items (leaders asked about the person with whom they least prefer to work). Determines whether the leader is relationship-oriented (high LPC score) or task-oriented (low LPC score)</t>
  </si>
  <si>
    <t>Who developed the situational theory of leadership?</t>
  </si>
  <si>
    <t>Hersey and Blanchard</t>
  </si>
  <si>
    <t>What are the four leadership styles in the situational theory of leadership?</t>
  </si>
  <si>
    <t>Directing (telling), coaching (selling), supporting (participating), delegating</t>
  </si>
  <si>
    <t>What does the term maturity level mean in relation to the situational theory of leadership?</t>
  </si>
  <si>
    <t>Readiness of workers - (high to low) set high goals, willingness and ability to take responsibility</t>
  </si>
  <si>
    <t>According to Muczyk and Reimann, how many styles of leader behaviour are there?</t>
  </si>
  <si>
    <t>What are the two factors that Muczyk and Reimann identified?</t>
  </si>
  <si>
    <t>Amount of leader direction, degree of participation in decision making</t>
  </si>
  <si>
    <t>Who developed the vertical dyad linkage (VDL) theory?</t>
  </si>
  <si>
    <t>Dansereau</t>
  </si>
  <si>
    <t>Leaders and followers</t>
  </si>
  <si>
    <t>What does the vertical dyad linkage (VDL) suggest about leaders and followers?</t>
  </si>
  <si>
    <t>Leaders treat followers differently with respect, trust and obligation creating an in-group (small number of trusted followers) and an out-group (larger number where the relationship remains a formal one)</t>
  </si>
  <si>
    <t>What are the four main qualities of effective followers according to Kelley (leaders and followers)?</t>
  </si>
  <si>
    <t>Self-management, commitment, competence, courage</t>
  </si>
  <si>
    <t>What are the five different followership styles according to Kelley?</t>
  </si>
  <si>
    <t>Sheep/passive, alienated, exemplary/star, conformist/yes people, pragmatists</t>
  </si>
  <si>
    <t>Define alienated followers (Kelley)</t>
  </si>
  <si>
    <t>Predominatly negative, think for themselves but do not contribute positive direction of the organisation</t>
  </si>
  <si>
    <t>Define passive/sheep followers (Kelley)</t>
  </si>
  <si>
    <t>Passive in their thinking and engagement and are motivated by their leader rather than themselves</t>
  </si>
  <si>
    <t>Define conformist/yes people</t>
  </si>
  <si>
    <t>Allow their leader to do the thinking and acting for them but are generally positive and always on leader's side</t>
  </si>
  <si>
    <t>Kouses and Posner stated that there are five practices of exemplary leadership, what are they?</t>
  </si>
  <si>
    <t>Model the way, inspire a shared vision, challenge the process, enable others to act, encourage the heart</t>
  </si>
  <si>
    <t>Briefly outline the leadership practices inventory (LPI)</t>
  </si>
  <si>
    <t>Questionnaire 30 behavioural statements, individuals/manager rate themselves and then 5-10 other people complete this to measure the frequency in which the leader engages in each behaviour (10-point scale)</t>
  </si>
  <si>
    <t>Tuckman identified four stages of group development, identify these</t>
  </si>
  <si>
    <t>Group development in organisations</t>
  </si>
  <si>
    <t>Group development and roles</t>
  </si>
  <si>
    <t>Forming, storming, norming, performing</t>
  </si>
  <si>
    <t>What was the 5th stage of group development that Tuckman identified?</t>
  </si>
  <si>
    <t>Adjourning</t>
  </si>
  <si>
    <t>Belbin identified three main categories in terms of team roles, what are they?</t>
  </si>
  <si>
    <t>Thought-related, people-related, action-related</t>
  </si>
  <si>
    <t>What are the three team roles in thought-related roles (Belbin)?</t>
  </si>
  <si>
    <t>Plant, monitor-evaluator, specialist</t>
  </si>
  <si>
    <t>What are the three team roles in people-related roles (Belbin)?</t>
  </si>
  <si>
    <t>Co-ordinator, resource investigator, team worker</t>
  </si>
  <si>
    <t>What are the three team roles in action-related roles (Belbin)?</t>
  </si>
  <si>
    <t>Shaper, implementer, completer-finisher</t>
  </si>
  <si>
    <t>What did Belbin develop to measure team roles?</t>
  </si>
  <si>
    <t>Belbin team-role self-perception inventory</t>
  </si>
  <si>
    <t>What did Wedley and Field say was important when it comes to decision making in an organisation?</t>
  </si>
  <si>
    <t>Pre-planning the decision making process (rational and logical)</t>
  </si>
  <si>
    <t>Decision-making</t>
  </si>
  <si>
    <t>Define groupthink</t>
  </si>
  <si>
    <t>Syndrome characterised by a concurrence seeking tendency that overrides the ability of a cohesive group to make critical decisions (Janis, 1965)</t>
  </si>
  <si>
    <t>Define illusion of invulnerability (groupthink)</t>
  </si>
  <si>
    <t>Belief that nothing can go wrong</t>
  </si>
  <si>
    <t>Define illusion of unanimity</t>
  </si>
  <si>
    <t>Belief that group members who respect each other will automatically agree</t>
  </si>
  <si>
    <t>Identify the eight different symptoms of groupthink</t>
  </si>
  <si>
    <t>Illusion of invulnerability, unquestioned beliefs, rationalising, stereotyping, self-censorship, mind guards, illusion of unanimity, direct pressure to conform</t>
  </si>
  <si>
    <t>What strategies are available to avoid groupthink?</t>
  </si>
  <si>
    <t>Encourage individual evaluation, promote open enquiry, break group into sub-groups, admit shortcomings, hold second-chance meetings, not rushing to a quick solution</t>
  </si>
  <si>
    <t>When and why are cognitive limitations likely to arise?</t>
  </si>
  <si>
    <t>In groups and because members are under substantial cognitive demands</t>
  </si>
  <si>
    <t>Sins of commission refers to what?</t>
  </si>
  <si>
    <t>Errors in use of information</t>
  </si>
  <si>
    <t>Sins of omission refers to what?</t>
  </si>
  <si>
    <t>Ignoring useful information</t>
  </si>
  <si>
    <t>Sins of imprecision refers to what?</t>
  </si>
  <si>
    <t>Relying on rules that over-simplify complex decisions</t>
  </si>
  <si>
    <t>Define hindsight bias (cognitive limitations)</t>
  </si>
  <si>
    <t>Group falsely over-estimates the accuracy of their past knowledge</t>
  </si>
  <si>
    <t>Group members base decisions on inaccurate appraisals, overestimating internal factors e.g., personality and underestimating external or situational factors</t>
  </si>
  <si>
    <t>Define fundamental attribution error (cognitive limitations)</t>
  </si>
  <si>
    <t>Define availability heuristic (cognitive limitations)</t>
  </si>
  <si>
    <t>Group members rely on information that is readily available</t>
  </si>
  <si>
    <t>Conflict can occur on four levels, what are they?</t>
  </si>
  <si>
    <t>Intra-individual, inter-individual, intra-group, inter-group</t>
  </si>
  <si>
    <t>Group conflict</t>
  </si>
  <si>
    <t>Identify some reasons for causes of group conflict</t>
  </si>
  <si>
    <t>Distrust, helplessness, injustice, superiority, vulnerability</t>
  </si>
  <si>
    <t>What are the five strategies Thomas suggests can resolve group conflict?</t>
  </si>
  <si>
    <t>Competition, accommodation, compromise, collaboration, avoidance</t>
  </si>
  <si>
    <t>What are some of the physical conditions that can effect workers?</t>
  </si>
  <si>
    <t>Illumination, noise, temperature</t>
  </si>
  <si>
    <t>Organisational work conditions</t>
  </si>
  <si>
    <t>Physical and psychological conditions</t>
  </si>
  <si>
    <t>What is the Hawthorne effect?</t>
  </si>
  <si>
    <t>Potential confounding variable of a study when participants become aware of being observed and change their behaviour</t>
  </si>
  <si>
    <t>What type of experiment did Mayo conduct at the Hawthorne plant (Wickstrom and Bendix)?</t>
  </si>
  <si>
    <t>Field experiment</t>
  </si>
  <si>
    <t>What was adjusted at the Hawthorne plant to measure employee's productivity?</t>
  </si>
  <si>
    <t>Illumination</t>
  </si>
  <si>
    <t>What are some psychological conditions that can effect workers?</t>
  </si>
  <si>
    <t>Crowding, lack of privacy, sense of status, absence of social interaction, bullying</t>
  </si>
  <si>
    <t>What are the five types of bullying (Einarsen)?</t>
  </si>
  <si>
    <t>Work-related bullying, social isolation, personal attacks, verbal threats, physical violence</t>
  </si>
  <si>
    <t>What type of office set-up did Oldham and Brass investigate?</t>
  </si>
  <si>
    <t>Open-plan</t>
  </si>
  <si>
    <t>Briefly outline Oldham and Brass research into office set-up</t>
  </si>
  <si>
    <t xml:space="preserve">Physical work environment important and can effect productivity and psychological well-being of workers. 128 newspaper employees moving from conventional multi-room offices to open-plan. Employees given questionnaire at different periods (before the move, 9 week after and 18 weeks after). </t>
  </si>
  <si>
    <t>What did Oldham and Brass measure in the questionnaires related to their research?</t>
  </si>
  <si>
    <t>Work satisfaction, interpersonal satisfaction, internal work satisfaction</t>
  </si>
  <si>
    <t>What does temporal conditions of work environments refer to?</t>
  </si>
  <si>
    <t>The time workers spend at work</t>
  </si>
  <si>
    <t>Temporal conditions of work environments</t>
  </si>
  <si>
    <t>What is rapid rotation theory?</t>
  </si>
  <si>
    <t>Frequent shift changes (e.g., once per week)</t>
  </si>
  <si>
    <t>What is the metropolitan rota?</t>
  </si>
  <si>
    <t>Work two early (6am-2pm), two late (2pm-10pm), two night (10pm-6pm), two rest</t>
  </si>
  <si>
    <t>What is the continental rota?</t>
  </si>
  <si>
    <t>Work two early, two late, three night, two rest, then two early, three late, two night, three rest</t>
  </si>
  <si>
    <t>What is slow rotation theory?</t>
  </si>
  <si>
    <t>Suggests shift change as infrequently as possible (same shift for at least a month). This minimises health effects but it not popular for social reasons</t>
  </si>
  <si>
    <t>Who suggested that shift patterns can be organised to minimise negative health effects?</t>
  </si>
  <si>
    <t>Pheasant (1991)</t>
  </si>
  <si>
    <t>Knutsson reviewed the effects of shiftwork and found that it was associated with some illnesses, what did he find?</t>
  </si>
  <si>
    <t>Gastrointestinal disorders more common, strong association between shiftwork and heart disease, evidence between shiftwork and pregnancy (miscarriage, low birth weight)</t>
  </si>
  <si>
    <t>What group of workers did Gold et al study in their research of shift work and accidents?</t>
  </si>
  <si>
    <t>Nurses</t>
  </si>
  <si>
    <t>Briefly outline the sample (Gold et al)?</t>
  </si>
  <si>
    <t>Briefly the method/procedure (Gold et al)?</t>
  </si>
  <si>
    <t>Self-administered questionnaire, asked whether they worked variable shifts or whether they always worked the same shift, record sleep and wake times for all shifts and for days off</t>
  </si>
  <si>
    <t>What other things did the questionnaire ask (Gold et al)?</t>
  </si>
  <si>
    <t>E.g., quality of sleep, alcohol intake, accidents, near-misses</t>
  </si>
  <si>
    <t>878 nurses, worked shifts, 33.9 (mean age), 687 questionnaires returned</t>
  </si>
  <si>
    <t>Briefly the results/conclusions (Gold et al)?</t>
  </si>
  <si>
    <t xml:space="preserve">Rotators and night shift workers reported fewer hours of sleep than day/evening workers. 92% of the day/evening nurses obtained regular anchor (4+ hours) sleep but only 6.3% of the night nurses and none of the rotators obtained anchor sleep regularly. </t>
  </si>
  <si>
    <t>Who investigated accidents at work using a token economy system?</t>
  </si>
  <si>
    <t>Fox et al</t>
  </si>
  <si>
    <t>Health and Safety</t>
  </si>
  <si>
    <t>How could employees gain tokens (Fox et al)?</t>
  </si>
  <si>
    <t>Working without time lost for injury, not being involved in accidental damage to equipment, and behaviour that prevented accidents or injuries</t>
  </si>
  <si>
    <t>How were stamps lost (Fox et al)?</t>
  </si>
  <si>
    <t>Unsafe behaviour that could cause accidents</t>
  </si>
  <si>
    <t>What did Fox et al find?</t>
  </si>
  <si>
    <t>Dramatic decrease in days lost through injury and number of accidents reduced. System used at both mines after study finished</t>
  </si>
  <si>
    <t>Cowpe investigated what type of media campaign in their review of safety promotion?</t>
  </si>
  <si>
    <t>Chip-pan fires</t>
  </si>
  <si>
    <t>What did Cowpe find in their research?</t>
  </si>
  <si>
    <t>One TV region saw a 32% reduction in the number of fires. Up to a year after the campaign had started, there was an 8% reduction from baseline</t>
  </si>
  <si>
    <t>What are the two factors Herzberg identified in his two-factor theory?</t>
  </si>
  <si>
    <t>Hygiene, motivational</t>
  </si>
  <si>
    <t>Satisfaction at work</t>
  </si>
  <si>
    <t>Theories of job satisfaction</t>
  </si>
  <si>
    <t>Outline hygiene factors (Herzberg)</t>
  </si>
  <si>
    <t>Dissatisfiers - company policy, supervision, work conditions, salary, relationships with peers, job security</t>
  </si>
  <si>
    <t>Outline motivational factors (Herzberg)</t>
  </si>
  <si>
    <t>Satisfiers - achievement, recognition, responsibility, advancement, growth</t>
  </si>
  <si>
    <t>What are the five key factors (core job characteristics) Hackman and Oldham?</t>
  </si>
  <si>
    <t>Skill variety, task identity, task significance, autonomy, feedback</t>
  </si>
  <si>
    <t>What does the term job design mean?</t>
  </si>
  <si>
    <t>Matching the aims of producing a successful product and having happy, contented and satisfied workers</t>
  </si>
  <si>
    <t>What is job rotation?</t>
  </si>
  <si>
    <t>Workers are moved from one task to another, can prevent boredom, widen range of skills</t>
  </si>
  <si>
    <t>What is job enlargement?</t>
  </si>
  <si>
    <t>Widens jobs and allows workers to take on additional tasks, can increase responsibility</t>
  </si>
  <si>
    <t>What is job enrichment?</t>
  </si>
  <si>
    <t>Where workers are given more responsibility in the task they do</t>
  </si>
  <si>
    <t>Who developed the job descriptive index (measuring job satisfaction)?</t>
  </si>
  <si>
    <t>Smith et al</t>
  </si>
  <si>
    <t>What is the scale used on the job descriptive index?</t>
  </si>
  <si>
    <t>yes, no, ?</t>
  </si>
  <si>
    <t>Measuring job satisfaction</t>
  </si>
  <si>
    <t>Who developed the Minnesota satisfaction questionnaire (MSQ)?</t>
  </si>
  <si>
    <t>Weiss et al</t>
  </si>
  <si>
    <t>How many questions are on the MSQ?</t>
  </si>
  <si>
    <t>Identify some of the conditions on Walton's quality of working life questionnaire?</t>
  </si>
  <si>
    <t>Adequate and fair compensation, safe and healthy environment, opportunity to use and develop human capacities, opportunity for career growth and security, social integration in workforce, constitutionalism in the work organisation, work and quality of life, social relevance of work</t>
  </si>
  <si>
    <t>Why might employees carry out workplace sabotage?</t>
  </si>
  <si>
    <t>Frustration, attempts to ease the work process, assert control</t>
  </si>
  <si>
    <t>Attitudes to work</t>
  </si>
  <si>
    <t>What methods of workplace sabotage did Giacalone and Rosenfeld identify?</t>
  </si>
  <si>
    <t>Work slowdown, destruction of machinery/premises/products, dishonesty and causing chaos</t>
  </si>
  <si>
    <t>What examples of workplace sabotage did Giacolone and Rosenfeld identify?</t>
  </si>
  <si>
    <t>E.g., stealing, 'forgetting' to turn on/off a switch</t>
  </si>
  <si>
    <t>What are the types of absenteeism?</t>
  </si>
  <si>
    <t>Voluntary (choosing to take a day off), involuntary (sickness)</t>
  </si>
  <si>
    <t>What did Blau and Boal link that could affect turnover and absenteeism?</t>
  </si>
  <si>
    <t>Job involvement and organisational commitment</t>
  </si>
  <si>
    <t>What four categories of absence did Blau and Boal identify?</t>
  </si>
  <si>
    <t>Medical, career-enhancing, normative, calculative</t>
  </si>
  <si>
    <t>What is the scale used on the organisational commitment questionnaire?</t>
  </si>
  <si>
    <t>Self-report,, 15 statements, 1 (strongly disagree) -7 (strongly agree) e.g., 'I feel very little loyalty to this organisation'</t>
  </si>
  <si>
    <t>Approximately how many employees did Mowday sample in his research into organisational commitment?</t>
  </si>
  <si>
    <t>E.g., hospitals, banks etc…</t>
  </si>
  <si>
    <t>What type of employees (from what organisations) did Mowday sample in his research into organisational commitment?</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</si>
</sst>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scheme val="minor"/>
    </font>
    <font>
      <sz val="9"/>
      <color indexed="81"/>
      <name val="Tahoma"/>
      <family val="2"/>
    </font>
    <font>
      <b/>
      <sz val="9"/>
      <color indexed="81"/>
      <name val="Tahoma"/>
      <family val="2"/>
    </font>
    <font>
      <sz val="10"/>
      <color theme="1"/>
      <name val="Century Gothic"/>
      <family val="2"/>
    </font>
    <font>
      <sz val="22"/>
      <color theme="1"/>
      <name val="Century Gothic"/>
      <family val="2"/>
    </font>
    <font>
      <sz val="22"/>
      <color theme="1"/>
      <name val="Calibri"/>
      <family val="2"/>
      <scheme val="minor"/>
    </font>
    <font>
      <b/>
      <sz val="11"/>
      <color theme="1"/>
      <name val="Calibri"/>
      <family val="2"/>
      <scheme val="minor"/>
    </font>
    <font>
      <b/>
      <sz val="10"/>
      <color theme="1"/>
      <name val="Century Gothic"/>
      <family val="2"/>
    </font>
    <font>
      <sz val="9"/>
      <color theme="1"/>
      <name val="Century Gothic"/>
      <family val="2"/>
    </font>
    <font>
      <sz val="10"/>
      <color theme="1"/>
      <name val="Calibri"/>
      <family val="2"/>
      <scheme val="minor"/>
    </font>
    <font>
      <sz val="12"/>
      <color theme="1"/>
      <name val="Calibri"/>
      <family val="2"/>
      <scheme val="minor"/>
    </font>
    <font>
      <b/>
      <sz val="12"/>
      <color theme="1"/>
      <name val="Calibri"/>
      <family val="2"/>
      <scheme val="minor"/>
    </font>
    <font>
      <sz val="11"/>
      <color rgb="FF2D3639"/>
      <name val="Calibri"/>
      <family val="2"/>
      <scheme val="minor"/>
    </font>
    <font>
      <sz val="11"/>
      <color rgb="FF222222"/>
      <name val="Calibri"/>
      <family val="2"/>
      <scheme val="minor"/>
    </font>
    <font>
      <sz val="8"/>
      <name val="Calibri"/>
      <family val="2"/>
      <scheme val="minor"/>
    </font>
    <font>
      <sz val="11"/>
      <name val="Calibri"/>
      <family val="2"/>
      <scheme val="minor"/>
    </font>
    <font>
      <b/>
      <u/>
      <sz val="11"/>
      <name val="Calibri"/>
      <scheme val="minor"/>
    </font>
  </fonts>
  <fills count="4">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thin">
        <color auto="1"/>
      </bottom>
      <diagonal/>
    </border>
    <border>
      <left/>
      <right/>
      <top style="thin">
        <color auto="1"/>
      </top>
      <bottom/>
      <diagonal/>
    </border>
  </borders>
  <cellStyleXfs count="1">
    <xf numFmtId="0" fontId="0" fillId="0" borderId="0"/>
  </cellStyleXfs>
  <cellXfs count="93">
    <xf numFmtId="0" fontId="0" fillId="0" borderId="0" xfId="0"/>
    <xf numFmtId="0" fontId="3" fillId="0" borderId="1" xfId="0" applyFont="1" applyBorder="1" applyAlignment="1">
      <alignment textRotation="45"/>
    </xf>
    <xf numFmtId="0" fontId="3" fillId="0" borderId="1" xfId="0" applyFont="1" applyBorder="1" applyAlignment="1">
      <alignment vertical="top"/>
    </xf>
    <xf numFmtId="0" fontId="3" fillId="0" borderId="1" xfId="0" applyFont="1" applyBorder="1" applyAlignment="1">
      <alignment vertical="top" wrapText="1"/>
    </xf>
    <xf numFmtId="0" fontId="5" fillId="0" borderId="0" xfId="0" applyFont="1"/>
    <xf numFmtId="0" fontId="4" fillId="0" borderId="1" xfId="0" applyFont="1" applyBorder="1"/>
    <xf numFmtId="0" fontId="4" fillId="0" borderId="1" xfId="0" applyFont="1" applyBorder="1" applyAlignment="1">
      <alignment wrapText="1"/>
    </xf>
    <xf numFmtId="0" fontId="3" fillId="0" borderId="9" xfId="0" applyFont="1" applyBorder="1" applyAlignment="1">
      <alignment horizontal="center" textRotation="90"/>
    </xf>
    <xf numFmtId="0" fontId="3" fillId="0" borderId="12" xfId="0" applyFont="1" applyBorder="1" applyAlignment="1">
      <alignment horizontal="center" textRotation="90"/>
    </xf>
    <xf numFmtId="0" fontId="3" fillId="0" borderId="10" xfId="0" applyFont="1" applyBorder="1" applyAlignment="1">
      <alignment horizontal="center" textRotation="90"/>
    </xf>
    <xf numFmtId="0" fontId="3" fillId="0" borderId="13" xfId="0" applyFont="1" applyBorder="1" applyAlignment="1">
      <alignment horizontal="center" textRotation="90"/>
    </xf>
    <xf numFmtId="0" fontId="3" fillId="0" borderId="0" xfId="0" applyFont="1" applyBorder="1" applyAlignment="1">
      <alignment vertical="top" wrapText="1"/>
    </xf>
    <xf numFmtId="0" fontId="0" fillId="0" borderId="0" xfId="0" applyBorder="1"/>
    <xf numFmtId="0" fontId="6" fillId="0" borderId="0" xfId="0" applyFont="1" applyAlignment="1">
      <alignment horizontal="center" vertical="center"/>
    </xf>
    <xf numFmtId="0" fontId="7" fillId="0" borderId="0" xfId="0" applyFont="1" applyBorder="1" applyAlignment="1">
      <alignment horizontal="center"/>
    </xf>
    <xf numFmtId="0" fontId="6" fillId="0" borderId="0" xfId="0" applyFont="1" applyAlignment="1">
      <alignment horizontal="center"/>
    </xf>
    <xf numFmtId="0" fontId="3" fillId="0" borderId="1" xfId="0" applyFont="1" applyBorder="1" applyAlignment="1">
      <alignment horizontal="center" vertical="center" wrapText="1"/>
    </xf>
    <xf numFmtId="49" fontId="0" fillId="0" borderId="0" xfId="0" applyNumberFormat="1" applyAlignment="1">
      <alignment horizontal="center" textRotation="90"/>
    </xf>
    <xf numFmtId="0" fontId="3" fillId="0" borderId="5" xfId="0" applyFont="1" applyBorder="1" applyAlignment="1">
      <alignment textRotation="90"/>
    </xf>
    <xf numFmtId="0" fontId="3" fillId="0" borderId="6" xfId="0" applyFont="1" applyBorder="1" applyAlignment="1">
      <alignment textRotation="90"/>
    </xf>
    <xf numFmtId="0" fontId="3" fillId="0" borderId="7" xfId="0" applyFont="1" applyBorder="1" applyAlignment="1">
      <alignment textRotation="90"/>
    </xf>
    <xf numFmtId="0" fontId="3" fillId="0" borderId="8" xfId="0" applyFont="1" applyBorder="1" applyAlignment="1">
      <alignment textRotation="90"/>
    </xf>
    <xf numFmtId="0" fontId="3" fillId="0" borderId="9" xfId="0" applyFont="1" applyBorder="1" applyAlignment="1">
      <alignment textRotation="90"/>
    </xf>
    <xf numFmtId="0" fontId="3" fillId="0" borderId="10" xfId="0" applyFont="1" applyBorder="1" applyAlignment="1">
      <alignment textRotation="90"/>
    </xf>
    <xf numFmtId="49" fontId="0" fillId="0" borderId="0" xfId="0" applyNumberFormat="1"/>
    <xf numFmtId="0" fontId="6" fillId="0" borderId="0" xfId="0" applyFont="1" applyFill="1" applyBorder="1" applyAlignment="1">
      <alignment horizontal="center" vertical="center"/>
    </xf>
    <xf numFmtId="0" fontId="8" fillId="0" borderId="1" xfId="0" applyFont="1" applyBorder="1" applyAlignment="1">
      <alignment horizontal="center" vertical="center" wrapText="1"/>
    </xf>
    <xf numFmtId="0" fontId="0" fillId="0" borderId="0" xfId="0" applyAlignment="1">
      <alignment wrapText="1"/>
    </xf>
    <xf numFmtId="0" fontId="0" fillId="0" borderId="0" xfId="0" applyFill="1"/>
    <xf numFmtId="0" fontId="9" fillId="0" borderId="0" xfId="0" applyFont="1" applyAlignment="1">
      <alignment horizontal="left" vertical="center"/>
    </xf>
    <xf numFmtId="0" fontId="9" fillId="0" borderId="0" xfId="0" applyFont="1" applyAlignment="1">
      <alignment horizontal="right" vertical="center"/>
    </xf>
    <xf numFmtId="0" fontId="3" fillId="0" borderId="0" xfId="0" applyFont="1" applyBorder="1" applyAlignment="1"/>
    <xf numFmtId="0" fontId="3" fillId="0" borderId="14" xfId="0" applyFont="1" applyBorder="1" applyAlignment="1"/>
    <xf numFmtId="0" fontId="3" fillId="0" borderId="5" xfId="0" applyFont="1" applyBorder="1" applyAlignment="1">
      <alignment textRotation="45"/>
    </xf>
    <xf numFmtId="0" fontId="3" fillId="0" borderId="0" xfId="0" applyFont="1" applyBorder="1" applyAlignment="1">
      <alignment horizontal="center" vertical="center"/>
    </xf>
    <xf numFmtId="0" fontId="0" fillId="0" borderId="0" xfId="0" applyAlignment="1">
      <alignment horizontal="center" vertical="center"/>
    </xf>
    <xf numFmtId="0" fontId="0" fillId="2" borderId="0" xfId="0" applyFill="1" applyAlignment="1">
      <alignment horizontal="center" vertical="center"/>
    </xf>
    <xf numFmtId="0" fontId="3" fillId="2" borderId="0" xfId="0" applyFont="1" applyFill="1" applyBorder="1" applyAlignment="1">
      <alignment horizontal="center" vertical="center"/>
    </xf>
    <xf numFmtId="0" fontId="3" fillId="0" borderId="7" xfId="0" applyFont="1" applyBorder="1" applyAlignment="1">
      <alignment vertical="top"/>
    </xf>
    <xf numFmtId="0" fontId="3" fillId="0" borderId="0" xfId="0" applyFont="1" applyBorder="1" applyAlignment="1">
      <alignment textRotation="45"/>
    </xf>
    <xf numFmtId="0" fontId="0" fillId="0" borderId="0" xfId="0" applyBorder="1" applyAlignment="1">
      <alignment horizontal="center" vertical="center"/>
    </xf>
    <xf numFmtId="0" fontId="3" fillId="2" borderId="1" xfId="0" applyFont="1" applyFill="1" applyBorder="1" applyAlignment="1">
      <alignment horizontal="center" vertical="center"/>
    </xf>
    <xf numFmtId="0" fontId="3" fillId="0" borderId="0" xfId="0" applyFont="1" applyBorder="1" applyAlignment="1" applyProtection="1">
      <alignment horizontal="center" vertical="center"/>
      <protection hidden="1"/>
    </xf>
    <xf numFmtId="0" fontId="0" fillId="0" borderId="0" xfId="0" applyAlignment="1" applyProtection="1">
      <alignment horizontal="center" vertical="center"/>
      <protection hidden="1"/>
    </xf>
    <xf numFmtId="0" fontId="0" fillId="2" borderId="0" xfId="0" applyFill="1" applyAlignment="1" applyProtection="1">
      <alignment horizontal="center" vertical="center"/>
      <protection hidden="1"/>
    </xf>
    <xf numFmtId="0" fontId="3" fillId="2" borderId="0" xfId="0" applyFont="1" applyFill="1" applyBorder="1" applyAlignment="1" applyProtection="1">
      <alignment horizontal="center" vertical="center"/>
      <protection hidden="1"/>
    </xf>
    <xf numFmtId="0" fontId="7" fillId="3" borderId="1" xfId="0" applyFont="1" applyFill="1" applyBorder="1" applyAlignment="1" applyProtection="1">
      <alignment vertical="top"/>
    </xf>
    <xf numFmtId="0" fontId="10" fillId="2" borderId="1" xfId="0" applyFont="1" applyFill="1" applyBorder="1"/>
    <xf numFmtId="0" fontId="11" fillId="2" borderId="1" xfId="0" applyFont="1" applyFill="1" applyBorder="1"/>
    <xf numFmtId="49" fontId="10" fillId="2" borderId="1" xfId="0" applyNumberFormat="1" applyFont="1" applyFill="1" applyBorder="1"/>
    <xf numFmtId="0" fontId="0" fillId="0" borderId="0" xfId="0" applyFont="1"/>
    <xf numFmtId="0" fontId="0" fillId="0" borderId="0" xfId="0" applyFont="1" applyAlignment="1">
      <alignment wrapText="1"/>
    </xf>
    <xf numFmtId="0" fontId="12" fillId="0" borderId="0" xfId="0" applyFont="1"/>
    <xf numFmtId="0" fontId="13" fillId="0" borderId="0" xfId="0" applyFont="1" applyAlignment="1">
      <alignment wrapText="1"/>
    </xf>
    <xf numFmtId="0" fontId="0" fillId="0" borderId="0" xfId="0" applyNumberFormat="1" applyFont="1"/>
    <xf numFmtId="0" fontId="0" fillId="0" borderId="0" xfId="0" quotePrefix="1" applyAlignment="1">
      <alignment wrapText="1"/>
    </xf>
    <xf numFmtId="9" fontId="0" fillId="0" borderId="0" xfId="0" applyNumberFormat="1"/>
    <xf numFmtId="9" fontId="0" fillId="0" borderId="0" xfId="0" applyNumberFormat="1" applyAlignment="1">
      <alignment wrapText="1"/>
    </xf>
    <xf numFmtId="0" fontId="15" fillId="0" borderId="0" xfId="0" applyFont="1" applyAlignment="1">
      <alignment wrapText="1"/>
    </xf>
    <xf numFmtId="0" fontId="0" fillId="0" borderId="0" xfId="0" applyFont="1" applyFill="1" applyBorder="1" applyAlignment="1">
      <alignment wrapText="1"/>
    </xf>
    <xf numFmtId="0" fontId="16" fillId="0" borderId="0" xfId="0" applyFont="1" applyAlignment="1">
      <alignment wrapText="1"/>
    </xf>
    <xf numFmtId="9" fontId="0" fillId="0" borderId="0" xfId="0" applyNumberFormat="1" applyFont="1" applyAlignment="1">
      <alignment wrapText="1"/>
    </xf>
    <xf numFmtId="0" fontId="0" fillId="0" borderId="0" xfId="0" applyAlignment="1"/>
    <xf numFmtId="0" fontId="3" fillId="0" borderId="2" xfId="0" applyFont="1" applyBorder="1" applyAlignment="1">
      <alignment horizontal="center"/>
    </xf>
    <xf numFmtId="0" fontId="3" fillId="0" borderId="4" xfId="0" applyFont="1" applyBorder="1" applyAlignment="1">
      <alignment horizontal="center"/>
    </xf>
    <xf numFmtId="0" fontId="3" fillId="0" borderId="3" xfId="0" applyFont="1" applyBorder="1" applyAlignment="1">
      <alignment horizontal="center"/>
    </xf>
    <xf numFmtId="0" fontId="3" fillId="0" borderId="1" xfId="0" applyFont="1" applyBorder="1" applyAlignment="1">
      <alignment horizontal="center" textRotation="90"/>
    </xf>
    <xf numFmtId="0" fontId="3" fillId="0" borderId="0" xfId="0" applyFont="1" applyBorder="1" applyAlignment="1">
      <alignment horizontal="center" textRotation="90"/>
    </xf>
    <xf numFmtId="0" fontId="3" fillId="0" borderId="0" xfId="0" applyFont="1" applyBorder="1" applyAlignment="1">
      <alignment horizontal="center"/>
    </xf>
    <xf numFmtId="0" fontId="3" fillId="0" borderId="15" xfId="0" applyFont="1" applyBorder="1" applyAlignment="1">
      <alignment horizontal="center" vertical="center" textRotation="90"/>
    </xf>
    <xf numFmtId="0" fontId="3" fillId="0" borderId="0" xfId="0" applyFont="1" applyBorder="1" applyAlignment="1">
      <alignment horizontal="center" vertical="center" textRotation="90"/>
    </xf>
    <xf numFmtId="0" fontId="0" fillId="0" borderId="0" xfId="0" applyAlignment="1">
      <alignment vertical="center"/>
    </xf>
    <xf numFmtId="0" fontId="3" fillId="0" borderId="15" xfId="0" applyFont="1" applyBorder="1" applyAlignment="1">
      <alignment horizontal="center" textRotation="90"/>
    </xf>
    <xf numFmtId="0" fontId="3" fillId="0" borderId="11" xfId="0" applyFont="1" applyBorder="1" applyAlignment="1">
      <alignment horizontal="center" textRotation="90"/>
    </xf>
    <xf numFmtId="0" fontId="3" fillId="0" borderId="12" xfId="0" applyFont="1" applyBorder="1" applyAlignment="1">
      <alignment horizontal="center" textRotation="90"/>
    </xf>
    <xf numFmtId="0" fontId="0" fillId="0" borderId="0" xfId="0" applyAlignment="1"/>
    <xf numFmtId="0" fontId="0" fillId="0" borderId="12" xfId="0" applyBorder="1" applyAlignment="1"/>
    <xf numFmtId="0" fontId="0" fillId="0" borderId="0" xfId="0" applyAlignment="1">
      <alignment horizontal="center"/>
    </xf>
    <xf numFmtId="0" fontId="0" fillId="0" borderId="0" xfId="0" applyAlignment="1">
      <alignment horizontal="center" vertical="top"/>
    </xf>
    <xf numFmtId="0" fontId="3" fillId="0" borderId="8" xfId="0" applyFont="1" applyBorder="1" applyAlignment="1">
      <alignment horizontal="center" textRotation="90"/>
    </xf>
    <xf numFmtId="0" fontId="3" fillId="0" borderId="9" xfId="0" applyFont="1" applyBorder="1" applyAlignment="1">
      <alignment horizontal="center" textRotation="90"/>
    </xf>
    <xf numFmtId="0" fontId="3" fillId="0" borderId="10" xfId="0" applyFont="1" applyBorder="1" applyAlignment="1">
      <alignment horizontal="center" textRotation="90"/>
    </xf>
    <xf numFmtId="0" fontId="3" fillId="0" borderId="13" xfId="0" applyFont="1" applyBorder="1" applyAlignment="1">
      <alignment horizontal="center" textRotation="90"/>
    </xf>
    <xf numFmtId="0" fontId="3" fillId="0" borderId="5" xfId="0" applyFont="1" applyBorder="1" applyAlignment="1">
      <alignment horizontal="center" textRotation="90"/>
    </xf>
    <xf numFmtId="0" fontId="3" fillId="0" borderId="6" xfId="0" applyFont="1" applyBorder="1" applyAlignment="1">
      <alignment horizontal="center" textRotation="90"/>
    </xf>
    <xf numFmtId="0" fontId="3" fillId="0" borderId="7" xfId="0" applyFont="1" applyBorder="1" applyAlignment="1">
      <alignment horizontal="center" textRotation="90"/>
    </xf>
    <xf numFmtId="0" fontId="3" fillId="0" borderId="11" xfId="0" applyFont="1" applyBorder="1" applyAlignment="1">
      <alignment horizontal="center"/>
    </xf>
    <xf numFmtId="0" fontId="3" fillId="0" borderId="12" xfId="0" applyFont="1" applyBorder="1" applyAlignment="1">
      <alignment horizontal="center"/>
    </xf>
    <xf numFmtId="0" fontId="3" fillId="0" borderId="13" xfId="0" applyFont="1" applyBorder="1" applyAlignment="1">
      <alignment horizontal="center"/>
    </xf>
    <xf numFmtId="0" fontId="3" fillId="0" borderId="5" xfId="0" applyFont="1" applyBorder="1" applyAlignment="1">
      <alignment horizontal="center" textRotation="90" wrapText="1"/>
    </xf>
    <xf numFmtId="0" fontId="3" fillId="0" borderId="6" xfId="0" applyFont="1" applyBorder="1" applyAlignment="1">
      <alignment horizontal="center" textRotation="90" wrapText="1"/>
    </xf>
    <xf numFmtId="0" fontId="3" fillId="0" borderId="7" xfId="0" applyFont="1" applyBorder="1" applyAlignment="1">
      <alignment horizontal="center" textRotation="90" wrapText="1"/>
    </xf>
    <xf numFmtId="10" fontId="0" fillId="0" borderId="0" xfId="0" applyNumberForma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theme" Target="theme/theme1.xml"/><Relationship Id="rId16" Type="http://schemas.openxmlformats.org/officeDocument/2006/relationships/styles" Target="styles.xml"/><Relationship Id="rId17" Type="http://schemas.openxmlformats.org/officeDocument/2006/relationships/sharedStrings" Target="sharedStrings.xml"/><Relationship Id="rId18"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21</xdr:col>
      <xdr:colOff>95251</xdr:colOff>
      <xdr:row>1</xdr:row>
      <xdr:rowOff>0</xdr:rowOff>
    </xdr:from>
    <xdr:to>
      <xdr:col>24</xdr:col>
      <xdr:colOff>557780</xdr:colOff>
      <xdr:row>2</xdr:row>
      <xdr:rowOff>1123950</xdr:rowOff>
    </xdr:to>
    <xdr:pic>
      <xdr:nvPicPr>
        <xdr:cNvPr id="3" name="Picture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011401" y="476250"/>
          <a:ext cx="2291329" cy="2305050"/>
        </a:xfrm>
        <a:prstGeom prst="rect">
          <a:avLst/>
        </a:prstGeom>
      </xdr:spPr>
    </xdr:pic>
    <xdr:clientData/>
  </xdr:twoCellAnchor>
  <xdr:twoCellAnchor>
    <xdr:from>
      <xdr:col>21</xdr:col>
      <xdr:colOff>114294</xdr:colOff>
      <xdr:row>3</xdr:row>
      <xdr:rowOff>4</xdr:rowOff>
    </xdr:from>
    <xdr:to>
      <xdr:col>24</xdr:col>
      <xdr:colOff>571500</xdr:colOff>
      <xdr:row>3</xdr:row>
      <xdr:rowOff>342903</xdr:rowOff>
    </xdr:to>
    <xdr:sp macro="" textlink="">
      <xdr:nvSpPr>
        <xdr:cNvPr id="4" name="TextBox 3"/>
        <xdr:cNvSpPr txBox="1"/>
      </xdr:nvSpPr>
      <xdr:spPr>
        <a:xfrm rot="5400000">
          <a:off x="16001997" y="1866901"/>
          <a:ext cx="342899" cy="22860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GB" sz="900">
              <a:latin typeface="Century Gothic" panose="020B0502020202020204" pitchFamily="34" charset="0"/>
            </a:rPr>
            <a:t>Record your hits and misses in this chart</a:t>
          </a:r>
        </a:p>
      </xdr:txBody>
    </xdr:sp>
    <xdr:clientData/>
  </xdr:twoCellAnchor>
  <xdr:twoCellAnchor>
    <xdr:from>
      <xdr:col>33</xdr:col>
      <xdr:colOff>114300</xdr:colOff>
      <xdr:row>6</xdr:row>
      <xdr:rowOff>114300</xdr:rowOff>
    </xdr:from>
    <xdr:to>
      <xdr:col>36</xdr:col>
      <xdr:colOff>590550</xdr:colOff>
      <xdr:row>7</xdr:row>
      <xdr:rowOff>166694</xdr:rowOff>
    </xdr:to>
    <xdr:sp macro="" textlink="">
      <xdr:nvSpPr>
        <xdr:cNvPr id="6" name="TextBox 5"/>
        <xdr:cNvSpPr txBox="1"/>
      </xdr:nvSpPr>
      <xdr:spPr>
        <a:xfrm rot="5400000">
          <a:off x="26543791" y="5998372"/>
          <a:ext cx="1243019" cy="2333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tIns="0" bIns="0" rtlCol="0" anchor="t"/>
        <a:lstStyle/>
        <a:p>
          <a:pPr algn="ctr"/>
          <a:r>
            <a:rPr lang="en-GB" sz="1000">
              <a:latin typeface="Century Gothic" panose="020B0502020202020204" pitchFamily="34" charset="0"/>
            </a:rPr>
            <a:t>Battleships question grid generator from www.MrAllsopHistory.com</a:t>
          </a:r>
        </a:p>
        <a:p>
          <a:pPr algn="ctr"/>
          <a:endParaRPr lang="en-GB" sz="1000">
            <a:latin typeface="Century Gothic" panose="020B0502020202020204" pitchFamily="34" charset="0"/>
          </a:endParaRPr>
        </a:p>
        <a:p>
          <a:pPr algn="ctr"/>
          <a:r>
            <a:rPr lang="en-GB" sz="1000">
              <a:latin typeface="Century Gothic" panose="020B0502020202020204" pitchFamily="34" charset="0"/>
            </a:rPr>
            <a:t>Based on an</a:t>
          </a:r>
          <a:r>
            <a:rPr lang="en-GB" sz="1000" baseline="0">
              <a:latin typeface="Century Gothic" panose="020B0502020202020204" pitchFamily="34" charset="0"/>
            </a:rPr>
            <a:t> idea by </a:t>
          </a:r>
          <a:r>
            <a:rPr lang="en-GB" sz="1000" baseline="0">
              <a:solidFill>
                <a:sysClr val="windowText" lastClr="000000"/>
              </a:solidFill>
              <a:latin typeface="Century Gothic" panose="020B0502020202020204" pitchFamily="34" charset="0"/>
            </a:rPr>
            <a:t>Jonny</a:t>
          </a:r>
          <a:r>
            <a:rPr lang="en-GB" sz="1000" baseline="0">
              <a:latin typeface="Century Gothic" panose="020B0502020202020204" pitchFamily="34" charset="0"/>
            </a:rPr>
            <a:t> Hemphill</a:t>
          </a:r>
        </a:p>
        <a:p>
          <a:pPr algn="ctr"/>
          <a:r>
            <a:rPr lang="en-GB" sz="1000" baseline="0">
              <a:latin typeface="Century Gothic" panose="020B0502020202020204" pitchFamily="34" charset="0"/>
            </a:rPr>
            <a:t>Developed from a spreadsheet by</a:t>
          </a:r>
        </a:p>
        <a:p>
          <a:pPr algn="ctr"/>
          <a:r>
            <a:rPr lang="en-GB" sz="1000" baseline="0">
              <a:latin typeface="Century Gothic" panose="020B0502020202020204" pitchFamily="34" charset="0"/>
            </a:rPr>
            <a:t>Adam Boxer</a:t>
          </a:r>
          <a:endParaRPr lang="en-GB" sz="1000">
            <a:latin typeface="Century Gothic" panose="020B0502020202020204" pitchFamily="34" charset="0"/>
          </a:endParaRPr>
        </a:p>
      </xdr:txBody>
    </xdr:sp>
    <xdr:clientData/>
  </xdr:twoCellAnchor>
  <xdr:oneCellAnchor>
    <xdr:from>
      <xdr:col>25</xdr:col>
      <xdr:colOff>589043</xdr:colOff>
      <xdr:row>2</xdr:row>
      <xdr:rowOff>945603</xdr:rowOff>
    </xdr:from>
    <xdr:ext cx="8627490" cy="2628348"/>
    <xdr:sp macro="" textlink="">
      <xdr:nvSpPr>
        <xdr:cNvPr id="7" name="Rectangle 6"/>
        <xdr:cNvSpPr/>
      </xdr:nvSpPr>
      <xdr:spPr>
        <a:xfrm rot="18900000">
          <a:off x="17657843" y="2602953"/>
          <a:ext cx="8627490" cy="2628348"/>
        </a:xfrm>
        <a:prstGeom prst="rect">
          <a:avLst/>
        </a:prstGeom>
        <a:noFill/>
      </xdr:spPr>
      <xdr:txBody>
        <a:bodyPr wrap="none" lIns="91440" tIns="45720" rIns="91440" bIns="45720">
          <a:spAutoFit/>
        </a:bodyPr>
        <a:lstStyle/>
        <a:p>
          <a:pPr algn="ctr"/>
          <a:r>
            <a:rPr lang="en-US" sz="16200" b="0" cap="none" spc="0">
              <a:ln w="0">
                <a:solidFill>
                  <a:schemeClr val="bg1">
                    <a:lumMod val="85000"/>
                  </a:schemeClr>
                </a:solidFill>
              </a:ln>
              <a:noFill/>
              <a:effectLst/>
            </a:rPr>
            <a:t>ANSWERS</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24</xdr:col>
      <xdr:colOff>235954</xdr:colOff>
      <xdr:row>2</xdr:row>
      <xdr:rowOff>635826</xdr:rowOff>
    </xdr:from>
    <xdr:ext cx="7376699" cy="2252604"/>
    <xdr:sp macro="" textlink="">
      <xdr:nvSpPr>
        <xdr:cNvPr id="11" name="Rectangle 10"/>
        <xdr:cNvSpPr/>
      </xdr:nvSpPr>
      <xdr:spPr>
        <a:xfrm rot="18900000">
          <a:off x="16047454" y="2293176"/>
          <a:ext cx="7376699" cy="2252604"/>
        </a:xfrm>
        <a:prstGeom prst="rect">
          <a:avLst/>
        </a:prstGeom>
        <a:noFill/>
      </xdr:spPr>
      <xdr:txBody>
        <a:bodyPr wrap="none" lIns="91440" tIns="45720" rIns="91440" bIns="45720">
          <a:spAutoFit/>
        </a:bodyPr>
        <a:lstStyle/>
        <a:p>
          <a:pPr algn="ctr"/>
          <a:r>
            <a:rPr lang="en-US" sz="13500" b="0" cap="none" spc="0">
              <a:ln w="0">
                <a:solidFill>
                  <a:schemeClr val="bg1">
                    <a:lumMod val="85000"/>
                  </a:schemeClr>
                </a:solidFill>
              </a:ln>
              <a:noFill/>
              <a:effectLst/>
            </a:rPr>
            <a:t>ANSWERS</a:t>
          </a:r>
        </a:p>
      </xdr:txBody>
    </xdr:sp>
    <xdr:clientData/>
  </xdr:oneCellAnchor>
  <xdr:twoCellAnchor editAs="oneCell">
    <xdr:from>
      <xdr:col>20</xdr:col>
      <xdr:colOff>285751</xdr:colOff>
      <xdr:row>1</xdr:row>
      <xdr:rowOff>0</xdr:rowOff>
    </xdr:from>
    <xdr:to>
      <xdr:col>23</xdr:col>
      <xdr:colOff>419100</xdr:colOff>
      <xdr:row>2</xdr:row>
      <xdr:rowOff>787400</xdr:rowOff>
    </xdr:to>
    <xdr:pic>
      <xdr:nvPicPr>
        <xdr:cNvPr id="3" name="Picture 2"/>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14366" b="14600"/>
        <a:stretch/>
      </xdr:blipFill>
      <xdr:spPr>
        <a:xfrm>
          <a:off x="13658851" y="476250"/>
          <a:ext cx="1962149" cy="1968500"/>
        </a:xfrm>
        <a:prstGeom prst="rect">
          <a:avLst/>
        </a:prstGeom>
      </xdr:spPr>
    </xdr:pic>
    <xdr:clientData/>
  </xdr:twoCellAnchor>
  <xdr:twoCellAnchor>
    <xdr:from>
      <xdr:col>20</xdr:col>
      <xdr:colOff>114294</xdr:colOff>
      <xdr:row>2</xdr:row>
      <xdr:rowOff>800104</xdr:rowOff>
    </xdr:from>
    <xdr:to>
      <xdr:col>23</xdr:col>
      <xdr:colOff>571500</xdr:colOff>
      <xdr:row>2</xdr:row>
      <xdr:rowOff>1143003</xdr:rowOff>
    </xdr:to>
    <xdr:sp macro="" textlink="">
      <xdr:nvSpPr>
        <xdr:cNvPr id="4" name="TextBox 3"/>
        <xdr:cNvSpPr txBox="1"/>
      </xdr:nvSpPr>
      <xdr:spPr>
        <a:xfrm rot="5400000">
          <a:off x="14458947" y="1485901"/>
          <a:ext cx="342899" cy="22860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GB" sz="900">
              <a:latin typeface="Century Gothic" panose="020B0502020202020204" pitchFamily="34" charset="0"/>
            </a:rPr>
            <a:t>Record your hits and misses in this chart</a:t>
          </a:r>
        </a:p>
      </xdr:txBody>
    </xdr:sp>
    <xdr:clientData/>
  </xdr:twoCellAnchor>
  <xdr:twoCellAnchor>
    <xdr:from>
      <xdr:col>31</xdr:col>
      <xdr:colOff>114300</xdr:colOff>
      <xdr:row>5</xdr:row>
      <xdr:rowOff>228600</xdr:rowOff>
    </xdr:from>
    <xdr:to>
      <xdr:col>34</xdr:col>
      <xdr:colOff>590550</xdr:colOff>
      <xdr:row>6</xdr:row>
      <xdr:rowOff>280994</xdr:rowOff>
    </xdr:to>
    <xdr:sp macro="" textlink="">
      <xdr:nvSpPr>
        <xdr:cNvPr id="6" name="TextBox 5"/>
        <xdr:cNvSpPr txBox="1"/>
      </xdr:nvSpPr>
      <xdr:spPr>
        <a:xfrm rot="5400000">
          <a:off x="23338628" y="4893472"/>
          <a:ext cx="1233494" cy="2305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tIns="0" bIns="0" rtlCol="0" anchor="t"/>
        <a:lstStyle/>
        <a:p>
          <a:pPr algn="ctr"/>
          <a:r>
            <a:rPr lang="en-GB" sz="900">
              <a:latin typeface="Century Gothic" panose="020B0502020202020204" pitchFamily="34" charset="0"/>
            </a:rPr>
            <a:t>Battleships question grid generator from www.MrAllsopHistory.com</a:t>
          </a:r>
        </a:p>
        <a:p>
          <a:pPr algn="ctr"/>
          <a:endParaRPr lang="en-GB" sz="900">
            <a:latin typeface="Century Gothic" panose="020B0502020202020204" pitchFamily="34" charset="0"/>
          </a:endParaRPr>
        </a:p>
        <a:p>
          <a:pPr algn="ctr"/>
          <a:r>
            <a:rPr lang="en-GB" sz="900">
              <a:latin typeface="Century Gothic" panose="020B0502020202020204" pitchFamily="34" charset="0"/>
            </a:rPr>
            <a:t>Based on an</a:t>
          </a:r>
          <a:r>
            <a:rPr lang="en-GB" sz="900" baseline="0">
              <a:latin typeface="Century Gothic" panose="020B0502020202020204" pitchFamily="34" charset="0"/>
            </a:rPr>
            <a:t> idea by </a:t>
          </a:r>
          <a:r>
            <a:rPr lang="en-GB" sz="900" baseline="0">
              <a:solidFill>
                <a:sysClr val="windowText" lastClr="000000"/>
              </a:solidFill>
              <a:latin typeface="Century Gothic" panose="020B0502020202020204" pitchFamily="34" charset="0"/>
            </a:rPr>
            <a:t>Jonny</a:t>
          </a:r>
          <a:r>
            <a:rPr lang="en-GB" sz="900" baseline="0">
              <a:latin typeface="Century Gothic" panose="020B0502020202020204" pitchFamily="34" charset="0"/>
            </a:rPr>
            <a:t> Hemphill</a:t>
          </a:r>
        </a:p>
        <a:p>
          <a:pPr algn="ctr"/>
          <a:r>
            <a:rPr lang="en-GB" sz="900" baseline="0">
              <a:latin typeface="Century Gothic" panose="020B0502020202020204" pitchFamily="34" charset="0"/>
            </a:rPr>
            <a:t>Developed from a spreadsheet by</a:t>
          </a:r>
        </a:p>
        <a:p>
          <a:pPr algn="ctr"/>
          <a:r>
            <a:rPr lang="en-GB" sz="900" baseline="0">
              <a:latin typeface="Century Gothic" panose="020B0502020202020204" pitchFamily="34" charset="0"/>
            </a:rPr>
            <a:t>Adam Boxer</a:t>
          </a:r>
          <a:endParaRPr lang="en-GB" sz="900">
            <a:latin typeface="Century Gothic" panose="020B0502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19</xdr:col>
      <xdr:colOff>272140</xdr:colOff>
      <xdr:row>1</xdr:row>
      <xdr:rowOff>204105</xdr:rowOff>
    </xdr:from>
    <xdr:to>
      <xdr:col>21</xdr:col>
      <xdr:colOff>436514</xdr:colOff>
      <xdr:row>2</xdr:row>
      <xdr:rowOff>217712</xdr:rowOff>
    </xdr:to>
    <xdr:sp macro="" textlink="$L$2">
      <xdr:nvSpPr>
        <xdr:cNvPr id="3" name="Hexagon 2"/>
        <xdr:cNvSpPr/>
      </xdr:nvSpPr>
      <xdr:spPr>
        <a:xfrm>
          <a:off x="13988140" y="666748"/>
          <a:ext cx="1389017"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269844BB-C9DD-463A-9B2B-86ED3DD92254}" type="TxLink">
            <a:rPr lang="en-US" sz="700" b="0" i="0" u="none" strike="noStrike">
              <a:solidFill>
                <a:srgbClr val="000000"/>
              </a:solidFill>
              <a:latin typeface="Century Gothic"/>
            </a:rPr>
            <a:pPr algn="ctr"/>
            <a:t>What is the link between Parkinson’s disease and schizophrenia in terms of treatments? </a:t>
          </a:fld>
          <a:endParaRPr lang="en-GB" sz="700"/>
        </a:p>
      </xdr:txBody>
    </xdr:sp>
    <xdr:clientData/>
  </xdr:twoCellAnchor>
  <xdr:twoCellAnchor>
    <xdr:from>
      <xdr:col>21</xdr:col>
      <xdr:colOff>136069</xdr:colOff>
      <xdr:row>1</xdr:row>
      <xdr:rowOff>802819</xdr:rowOff>
    </xdr:from>
    <xdr:to>
      <xdr:col>23</xdr:col>
      <xdr:colOff>300443</xdr:colOff>
      <xdr:row>2</xdr:row>
      <xdr:rowOff>816426</xdr:rowOff>
    </xdr:to>
    <xdr:sp macro="" textlink="$M$2">
      <xdr:nvSpPr>
        <xdr:cNvPr id="5" name="Hexagon 4"/>
        <xdr:cNvSpPr/>
      </xdr:nvSpPr>
      <xdr:spPr>
        <a:xfrm>
          <a:off x="15076712" y="1265462"/>
          <a:ext cx="1389017"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C450410C-B671-4C79-9C96-6C3E55169C4B}" type="TxLink">
            <a:rPr lang="en-US" sz="700" b="0" i="0" u="none" strike="noStrike">
              <a:solidFill>
                <a:srgbClr val="000000"/>
              </a:solidFill>
              <a:latin typeface="Century Gothic"/>
            </a:rPr>
            <a:pPr algn="ctr"/>
            <a:t>What was taken up faster in schizophrenics indicating that they produce more dopamine? </a:t>
          </a:fld>
          <a:endParaRPr lang="en-GB" sz="700"/>
        </a:p>
      </xdr:txBody>
    </xdr:sp>
    <xdr:clientData/>
  </xdr:twoCellAnchor>
  <xdr:twoCellAnchor>
    <xdr:from>
      <xdr:col>19</xdr:col>
      <xdr:colOff>272141</xdr:colOff>
      <xdr:row>2</xdr:row>
      <xdr:rowOff>217712</xdr:rowOff>
    </xdr:from>
    <xdr:to>
      <xdr:col>21</xdr:col>
      <xdr:colOff>436515</xdr:colOff>
      <xdr:row>3</xdr:row>
      <xdr:rowOff>231318</xdr:rowOff>
    </xdr:to>
    <xdr:sp macro="" textlink="$L$3">
      <xdr:nvSpPr>
        <xdr:cNvPr id="6" name="Hexagon 5"/>
        <xdr:cNvSpPr/>
      </xdr:nvSpPr>
      <xdr:spPr>
        <a:xfrm>
          <a:off x="13988141" y="1864176"/>
          <a:ext cx="1389017"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428A0A8-0A77-446F-8B50-42052BB2FCBE}" type="TxLink">
            <a:rPr lang="en-US" sz="700" b="0" i="0" u="none" strike="noStrike">
              <a:solidFill>
                <a:srgbClr val="000000"/>
              </a:solidFill>
              <a:latin typeface="Century Gothic"/>
            </a:rPr>
            <a:pPr algn="ctr"/>
            <a:t>According to the DSM, how many symptoms should be present for that time period? </a:t>
          </a:fld>
          <a:endParaRPr lang="en-GB" sz="700"/>
        </a:p>
      </xdr:txBody>
    </xdr:sp>
    <xdr:clientData/>
  </xdr:twoCellAnchor>
  <xdr:twoCellAnchor>
    <xdr:from>
      <xdr:col>21</xdr:col>
      <xdr:colOff>136069</xdr:colOff>
      <xdr:row>2</xdr:row>
      <xdr:rowOff>816427</xdr:rowOff>
    </xdr:from>
    <xdr:to>
      <xdr:col>23</xdr:col>
      <xdr:colOff>300443</xdr:colOff>
      <xdr:row>3</xdr:row>
      <xdr:rowOff>830033</xdr:rowOff>
    </xdr:to>
    <xdr:sp macro="" textlink="$M$3">
      <xdr:nvSpPr>
        <xdr:cNvPr id="9" name="Hexagon 8"/>
        <xdr:cNvSpPr/>
      </xdr:nvSpPr>
      <xdr:spPr>
        <a:xfrm>
          <a:off x="15076712" y="2462891"/>
          <a:ext cx="1389017"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56E8DF28-8459-4879-97BC-05CF35D8ADC5}" type="TxLink">
            <a:rPr lang="en-US" sz="700" b="0" i="0" u="none" strike="noStrike">
              <a:solidFill>
                <a:srgbClr val="000000"/>
              </a:solidFill>
              <a:latin typeface="Century Gothic"/>
            </a:rPr>
            <a:pPr algn="ctr"/>
            <a:t>What do the terms MZ and DZ stand for? </a:t>
          </a:fld>
          <a:endParaRPr lang="en-GB" sz="700"/>
        </a:p>
      </xdr:txBody>
    </xdr:sp>
    <xdr:clientData/>
  </xdr:twoCellAnchor>
  <xdr:twoCellAnchor>
    <xdr:from>
      <xdr:col>21</xdr:col>
      <xdr:colOff>136070</xdr:colOff>
      <xdr:row>3</xdr:row>
      <xdr:rowOff>830033</xdr:rowOff>
    </xdr:from>
    <xdr:to>
      <xdr:col>23</xdr:col>
      <xdr:colOff>300444</xdr:colOff>
      <xdr:row>4</xdr:row>
      <xdr:rowOff>843640</xdr:rowOff>
    </xdr:to>
    <xdr:sp macro="" textlink="$M$4">
      <xdr:nvSpPr>
        <xdr:cNvPr id="11" name="Hexagon 10"/>
        <xdr:cNvSpPr/>
      </xdr:nvSpPr>
      <xdr:spPr>
        <a:xfrm>
          <a:off x="15076713" y="3660319"/>
          <a:ext cx="1389017"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314F3016-8331-499B-90C3-8627BDB256A1}" type="TxLink">
            <a:rPr lang="en-US" sz="700" b="0" i="0" u="none" strike="noStrike">
              <a:solidFill>
                <a:srgbClr val="000000"/>
              </a:solidFill>
              <a:latin typeface="Century Gothic"/>
            </a:rPr>
            <a:pPr algn="ctr"/>
            <a:t>Why might schizophrenia be difficult to diagnose? </a:t>
          </a:fld>
          <a:endParaRPr lang="en-GB" sz="700"/>
        </a:p>
      </xdr:txBody>
    </xdr:sp>
    <xdr:clientData/>
  </xdr:twoCellAnchor>
  <xdr:twoCellAnchor>
    <xdr:from>
      <xdr:col>19</xdr:col>
      <xdr:colOff>272140</xdr:colOff>
      <xdr:row>3</xdr:row>
      <xdr:rowOff>231319</xdr:rowOff>
    </xdr:from>
    <xdr:to>
      <xdr:col>21</xdr:col>
      <xdr:colOff>436514</xdr:colOff>
      <xdr:row>4</xdr:row>
      <xdr:rowOff>244926</xdr:rowOff>
    </xdr:to>
    <xdr:sp macro="" textlink="$L$4">
      <xdr:nvSpPr>
        <xdr:cNvPr id="12" name="Hexagon 11"/>
        <xdr:cNvSpPr/>
      </xdr:nvSpPr>
      <xdr:spPr>
        <a:xfrm>
          <a:off x="13988140" y="3061605"/>
          <a:ext cx="1389017"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173A68D5-B421-4D57-958A-701A6CED00BF}" type="TxLink">
            <a:rPr lang="en-US" sz="700" b="0" i="0" u="none" strike="noStrike">
              <a:solidFill>
                <a:srgbClr val="000000"/>
              </a:solidFill>
              <a:latin typeface="Century Gothic"/>
            </a:rPr>
            <a:pPr algn="ctr"/>
            <a:t>What was schizophrenia first called? </a:t>
          </a:fld>
          <a:endParaRPr lang="en-GB" sz="700"/>
        </a:p>
      </xdr:txBody>
    </xdr:sp>
    <xdr:clientData/>
  </xdr:twoCellAnchor>
  <xdr:twoCellAnchor>
    <xdr:from>
      <xdr:col>19</xdr:col>
      <xdr:colOff>272141</xdr:colOff>
      <xdr:row>4</xdr:row>
      <xdr:rowOff>244926</xdr:rowOff>
    </xdr:from>
    <xdr:to>
      <xdr:col>21</xdr:col>
      <xdr:colOff>436515</xdr:colOff>
      <xdr:row>5</xdr:row>
      <xdr:rowOff>217712</xdr:rowOff>
    </xdr:to>
    <xdr:sp macro="" textlink="$L$5">
      <xdr:nvSpPr>
        <xdr:cNvPr id="13" name="Hexagon 12"/>
        <xdr:cNvSpPr/>
      </xdr:nvSpPr>
      <xdr:spPr>
        <a:xfrm>
          <a:off x="13988141" y="4259033"/>
          <a:ext cx="1389017" cy="115660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6DA1E0CB-F1FA-4B70-BFFF-C199C1206FD6}" type="TxLink">
            <a:rPr lang="en-US" sz="700" b="0" i="0" u="none" strike="noStrike">
              <a:solidFill>
                <a:srgbClr val="000000"/>
              </a:solidFill>
              <a:latin typeface="Century Gothic"/>
            </a:rPr>
            <a:pPr algn="ctr"/>
            <a:t>Why might schizophrenia be difficult to diagnose? </a:t>
          </a:fld>
          <a:endParaRPr lang="en-GB" sz="700"/>
        </a:p>
      </xdr:txBody>
    </xdr:sp>
    <xdr:clientData/>
  </xdr:twoCellAnchor>
  <xdr:twoCellAnchor>
    <xdr:from>
      <xdr:col>22</xdr:col>
      <xdr:colOff>612319</xdr:colOff>
      <xdr:row>1</xdr:row>
      <xdr:rowOff>204105</xdr:rowOff>
    </xdr:from>
    <xdr:to>
      <xdr:col>25</xdr:col>
      <xdr:colOff>164370</xdr:colOff>
      <xdr:row>2</xdr:row>
      <xdr:rowOff>217712</xdr:rowOff>
    </xdr:to>
    <xdr:sp macro="" textlink="$N$2">
      <xdr:nvSpPr>
        <xdr:cNvPr id="15" name="Hexagon 14"/>
        <xdr:cNvSpPr/>
      </xdr:nvSpPr>
      <xdr:spPr>
        <a:xfrm>
          <a:off x="16165283" y="666748"/>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E791E29B-497F-4368-8833-A54331FFD7B2}" type="TxLink">
            <a:rPr lang="en-US" sz="700" b="0" i="0" u="none" strike="noStrike">
              <a:solidFill>
                <a:srgbClr val="000000"/>
              </a:solidFill>
              <a:latin typeface="Century Gothic"/>
            </a:rPr>
            <a:pPr algn="ctr"/>
            <a:t>How many diagnostic types are there? </a:t>
          </a:fld>
          <a:endParaRPr lang="en-GB" sz="700"/>
        </a:p>
      </xdr:txBody>
    </xdr:sp>
    <xdr:clientData/>
  </xdr:twoCellAnchor>
  <xdr:twoCellAnchor>
    <xdr:from>
      <xdr:col>24</xdr:col>
      <xdr:colOff>476248</xdr:colOff>
      <xdr:row>1</xdr:row>
      <xdr:rowOff>802819</xdr:rowOff>
    </xdr:from>
    <xdr:to>
      <xdr:col>27</xdr:col>
      <xdr:colOff>28300</xdr:colOff>
      <xdr:row>2</xdr:row>
      <xdr:rowOff>816426</xdr:rowOff>
    </xdr:to>
    <xdr:sp macro="" textlink="$O$2">
      <xdr:nvSpPr>
        <xdr:cNvPr id="16" name="Hexagon 15"/>
        <xdr:cNvSpPr/>
      </xdr:nvSpPr>
      <xdr:spPr>
        <a:xfrm>
          <a:off x="17253855" y="1265462"/>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6A9217CB-9272-42A6-A1BB-DAB0DDFC2753}" type="TxLink">
            <a:rPr lang="en-US" sz="700" b="0" i="0" u="none" strike="noStrike">
              <a:solidFill>
                <a:srgbClr val="000000"/>
              </a:solidFill>
              <a:latin typeface="Century Gothic"/>
            </a:rPr>
            <a:pPr algn="ctr"/>
            <a:t>What was taken up faster in schizophrenics indicating that they produce more dopamine? </a:t>
          </a:fld>
          <a:endParaRPr lang="en-GB" sz="700"/>
        </a:p>
      </xdr:txBody>
    </xdr:sp>
    <xdr:clientData/>
  </xdr:twoCellAnchor>
  <xdr:twoCellAnchor>
    <xdr:from>
      <xdr:col>22</xdr:col>
      <xdr:colOff>612320</xdr:colOff>
      <xdr:row>2</xdr:row>
      <xdr:rowOff>217712</xdr:rowOff>
    </xdr:from>
    <xdr:to>
      <xdr:col>25</xdr:col>
      <xdr:colOff>164371</xdr:colOff>
      <xdr:row>3</xdr:row>
      <xdr:rowOff>231318</xdr:rowOff>
    </xdr:to>
    <xdr:sp macro="" textlink="$N$3">
      <xdr:nvSpPr>
        <xdr:cNvPr id="17" name="Hexagon 16"/>
        <xdr:cNvSpPr/>
      </xdr:nvSpPr>
      <xdr:spPr>
        <a:xfrm>
          <a:off x="16165284" y="1864176"/>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BAC3542D-4554-41CE-9EB8-CF4ECA7318FA}" type="TxLink">
            <a:rPr lang="en-US" sz="700" b="0" i="0" u="none" strike="noStrike">
              <a:solidFill>
                <a:srgbClr val="000000"/>
              </a:solidFill>
              <a:latin typeface="Century Gothic"/>
            </a:rPr>
            <a:pPr algn="ctr"/>
            <a:t>What do the terms MZ and DZ stand for? </a:t>
          </a:fld>
          <a:endParaRPr lang="en-GB" sz="700"/>
        </a:p>
      </xdr:txBody>
    </xdr:sp>
    <xdr:clientData/>
  </xdr:twoCellAnchor>
  <xdr:twoCellAnchor>
    <xdr:from>
      <xdr:col>24</xdr:col>
      <xdr:colOff>476248</xdr:colOff>
      <xdr:row>2</xdr:row>
      <xdr:rowOff>816427</xdr:rowOff>
    </xdr:from>
    <xdr:to>
      <xdr:col>27</xdr:col>
      <xdr:colOff>28300</xdr:colOff>
      <xdr:row>3</xdr:row>
      <xdr:rowOff>830033</xdr:rowOff>
    </xdr:to>
    <xdr:sp macro="" textlink="$O$3">
      <xdr:nvSpPr>
        <xdr:cNvPr id="18" name="Hexagon 17"/>
        <xdr:cNvSpPr/>
      </xdr:nvSpPr>
      <xdr:spPr>
        <a:xfrm>
          <a:off x="17253855" y="2462891"/>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BB163BD-FE25-4E44-8C1B-B272D4D199B7}" type="TxLink">
            <a:rPr lang="en-US" sz="700" b="0" i="0" u="none" strike="noStrike">
              <a:solidFill>
                <a:srgbClr val="000000"/>
              </a:solidFill>
              <a:latin typeface="Century Gothic"/>
            </a:rPr>
            <a:pPr algn="ctr"/>
            <a:t>Why might the DSM and ICD be culturally bias? </a:t>
          </a:fld>
          <a:endParaRPr lang="en-GB" sz="700"/>
        </a:p>
      </xdr:txBody>
    </xdr:sp>
    <xdr:clientData/>
  </xdr:twoCellAnchor>
  <xdr:twoCellAnchor>
    <xdr:from>
      <xdr:col>24</xdr:col>
      <xdr:colOff>476249</xdr:colOff>
      <xdr:row>3</xdr:row>
      <xdr:rowOff>830033</xdr:rowOff>
    </xdr:from>
    <xdr:to>
      <xdr:col>27</xdr:col>
      <xdr:colOff>28301</xdr:colOff>
      <xdr:row>4</xdr:row>
      <xdr:rowOff>843640</xdr:rowOff>
    </xdr:to>
    <xdr:sp macro="" textlink="$O$4">
      <xdr:nvSpPr>
        <xdr:cNvPr id="19" name="Hexagon 18"/>
        <xdr:cNvSpPr/>
      </xdr:nvSpPr>
      <xdr:spPr>
        <a:xfrm>
          <a:off x="17253856" y="3660319"/>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2DD541CD-2A65-424C-857F-6CBA57B5F48C}" type="TxLink">
            <a:rPr lang="en-US" sz="700" b="0" i="0" u="none" strike="noStrike">
              <a:solidFill>
                <a:srgbClr val="000000"/>
              </a:solidFill>
              <a:latin typeface="Century Gothic"/>
            </a:rPr>
            <a:pPr algn="ctr"/>
            <a:t>How many diagnostic types are there? </a:t>
          </a:fld>
          <a:endParaRPr lang="en-GB" sz="700"/>
        </a:p>
      </xdr:txBody>
    </xdr:sp>
    <xdr:clientData/>
  </xdr:twoCellAnchor>
  <xdr:twoCellAnchor>
    <xdr:from>
      <xdr:col>22</xdr:col>
      <xdr:colOff>612319</xdr:colOff>
      <xdr:row>3</xdr:row>
      <xdr:rowOff>231319</xdr:rowOff>
    </xdr:from>
    <xdr:to>
      <xdr:col>25</xdr:col>
      <xdr:colOff>164370</xdr:colOff>
      <xdr:row>4</xdr:row>
      <xdr:rowOff>244926</xdr:rowOff>
    </xdr:to>
    <xdr:sp macro="" textlink="$N$4">
      <xdr:nvSpPr>
        <xdr:cNvPr id="20" name="Hexagon 19"/>
        <xdr:cNvSpPr/>
      </xdr:nvSpPr>
      <xdr:spPr>
        <a:xfrm>
          <a:off x="16165283" y="3061605"/>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3F35E2C-5E25-4082-B3BC-609CFE981680}" type="TxLink">
            <a:rPr lang="en-US" sz="700" b="0" i="0" u="none" strike="noStrike">
              <a:solidFill>
                <a:srgbClr val="000000"/>
              </a:solidFill>
              <a:latin typeface="Century Gothic"/>
            </a:rPr>
            <a:pPr algn="ctr"/>
            <a:t>What does the term concordance rate mean? </a:t>
          </a:fld>
          <a:endParaRPr lang="en-GB" sz="700"/>
        </a:p>
      </xdr:txBody>
    </xdr:sp>
    <xdr:clientData/>
  </xdr:twoCellAnchor>
  <xdr:twoCellAnchor>
    <xdr:from>
      <xdr:col>22</xdr:col>
      <xdr:colOff>612320</xdr:colOff>
      <xdr:row>4</xdr:row>
      <xdr:rowOff>244926</xdr:rowOff>
    </xdr:from>
    <xdr:to>
      <xdr:col>25</xdr:col>
      <xdr:colOff>164371</xdr:colOff>
      <xdr:row>5</xdr:row>
      <xdr:rowOff>217712</xdr:rowOff>
    </xdr:to>
    <xdr:sp macro="" textlink="$N$5">
      <xdr:nvSpPr>
        <xdr:cNvPr id="21" name="Hexagon 20"/>
        <xdr:cNvSpPr/>
      </xdr:nvSpPr>
      <xdr:spPr>
        <a:xfrm>
          <a:off x="16165284" y="4259033"/>
          <a:ext cx="1389016" cy="115660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19FE2A2F-D650-4674-8B9D-245E8A1DD88F}" type="TxLink">
            <a:rPr lang="en-US" sz="700" b="0" i="0" u="none" strike="noStrike">
              <a:solidFill>
                <a:srgbClr val="000000"/>
              </a:solidFill>
              <a:latin typeface="Century Gothic"/>
            </a:rPr>
            <a:pPr algn="ctr"/>
            <a:t>Why might the DSM and ICD be culturally bias? </a:t>
          </a:fld>
          <a:endParaRPr lang="en-GB" sz="700"/>
        </a:p>
      </xdr:txBody>
    </xdr:sp>
    <xdr:clientData/>
  </xdr:twoCellAnchor>
  <xdr:twoCellAnchor>
    <xdr:from>
      <xdr:col>21</xdr:col>
      <xdr:colOff>136070</xdr:colOff>
      <xdr:row>4</xdr:row>
      <xdr:rowOff>816426</xdr:rowOff>
    </xdr:from>
    <xdr:to>
      <xdr:col>23</xdr:col>
      <xdr:colOff>300444</xdr:colOff>
      <xdr:row>5</xdr:row>
      <xdr:rowOff>830032</xdr:rowOff>
    </xdr:to>
    <xdr:sp macro="" textlink="$M$5">
      <xdr:nvSpPr>
        <xdr:cNvPr id="23" name="Hexagon 22"/>
        <xdr:cNvSpPr/>
      </xdr:nvSpPr>
      <xdr:spPr>
        <a:xfrm>
          <a:off x="15076713" y="4830533"/>
          <a:ext cx="1389017"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DA6C16B-3EAC-41EA-B78E-9FFBB46D957C}" type="TxLink">
            <a:rPr lang="en-US" sz="700" b="0" i="0" u="none" strike="noStrike">
              <a:solidFill>
                <a:srgbClr val="000000"/>
              </a:solidFill>
              <a:latin typeface="Century Gothic"/>
            </a:rPr>
            <a:pPr algn="ctr"/>
            <a:t>What does Frith describe schizophrenia as being ‘abnormality of…’ </a:t>
          </a:fld>
          <a:endParaRPr lang="en-GB" sz="700"/>
        </a:p>
      </xdr:txBody>
    </xdr:sp>
    <xdr:clientData/>
  </xdr:twoCellAnchor>
  <xdr:twoCellAnchor>
    <xdr:from>
      <xdr:col>24</xdr:col>
      <xdr:colOff>476249</xdr:colOff>
      <xdr:row>4</xdr:row>
      <xdr:rowOff>816426</xdr:rowOff>
    </xdr:from>
    <xdr:to>
      <xdr:col>27</xdr:col>
      <xdr:colOff>28301</xdr:colOff>
      <xdr:row>5</xdr:row>
      <xdr:rowOff>830032</xdr:rowOff>
    </xdr:to>
    <xdr:sp macro="" textlink="$O$5">
      <xdr:nvSpPr>
        <xdr:cNvPr id="24" name="Hexagon 23"/>
        <xdr:cNvSpPr/>
      </xdr:nvSpPr>
      <xdr:spPr>
        <a:xfrm>
          <a:off x="17253856" y="4830533"/>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2F32C291-F350-4BC6-BA6D-4C7224803663}" type="TxLink">
            <a:rPr lang="en-US" sz="700" b="0" i="0" u="none" strike="noStrike">
              <a:solidFill>
                <a:srgbClr val="000000"/>
              </a:solidFill>
              <a:latin typeface="Century Gothic"/>
            </a:rPr>
            <a:pPr algn="ctr"/>
            <a:t>What does the term persecutory hallucinations mean?</a:t>
          </a:fld>
          <a:endParaRPr lang="en-GB" sz="700"/>
        </a:p>
      </xdr:txBody>
    </xdr:sp>
    <xdr:clientData/>
  </xdr:twoCellAnchor>
  <xdr:twoCellAnchor>
    <xdr:from>
      <xdr:col>21</xdr:col>
      <xdr:colOff>256269</xdr:colOff>
      <xdr:row>0</xdr:row>
      <xdr:rowOff>138340</xdr:rowOff>
    </xdr:from>
    <xdr:to>
      <xdr:col>26</xdr:col>
      <xdr:colOff>555625</xdr:colOff>
      <xdr:row>1</xdr:row>
      <xdr:rowOff>47625</xdr:rowOff>
    </xdr:to>
    <xdr:sp macro="" textlink="">
      <xdr:nvSpPr>
        <xdr:cNvPr id="25" name="TextBox 24"/>
        <xdr:cNvSpPr txBox="1"/>
      </xdr:nvSpPr>
      <xdr:spPr>
        <a:xfrm>
          <a:off x="10606769" y="138340"/>
          <a:ext cx="3315606" cy="3696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b="1"/>
            <a:t>PLAYER 1 ________________________________</a:t>
          </a:r>
        </a:p>
      </xdr:txBody>
    </xdr:sp>
    <xdr:clientData/>
  </xdr:twoCellAnchor>
  <xdr:twoCellAnchor>
    <xdr:from>
      <xdr:col>19</xdr:col>
      <xdr:colOff>272141</xdr:colOff>
      <xdr:row>5</xdr:row>
      <xdr:rowOff>217712</xdr:rowOff>
    </xdr:from>
    <xdr:to>
      <xdr:col>21</xdr:col>
      <xdr:colOff>436515</xdr:colOff>
      <xdr:row>6</xdr:row>
      <xdr:rowOff>190499</xdr:rowOff>
    </xdr:to>
    <xdr:sp macro="" textlink="$L$5">
      <xdr:nvSpPr>
        <xdr:cNvPr id="26" name="Hexagon 25"/>
        <xdr:cNvSpPr/>
      </xdr:nvSpPr>
      <xdr:spPr>
        <a:xfrm>
          <a:off x="13988141" y="5415641"/>
          <a:ext cx="1389017" cy="115660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6DA1E0CB-F1FA-4B70-BFFF-C199C1206FD6}" type="TxLink">
            <a:rPr lang="en-US" sz="700" b="0" i="0" u="none" strike="noStrike">
              <a:solidFill>
                <a:srgbClr val="000000"/>
              </a:solidFill>
              <a:latin typeface="Century Gothic"/>
            </a:rPr>
            <a:pPr algn="ctr"/>
            <a:t>Why might schizophrenia be difficult to diagnose? </a:t>
          </a:fld>
          <a:endParaRPr lang="en-GB" sz="700"/>
        </a:p>
      </xdr:txBody>
    </xdr:sp>
    <xdr:clientData/>
  </xdr:twoCellAnchor>
  <xdr:twoCellAnchor>
    <xdr:from>
      <xdr:col>22</xdr:col>
      <xdr:colOff>612320</xdr:colOff>
      <xdr:row>5</xdr:row>
      <xdr:rowOff>217712</xdr:rowOff>
    </xdr:from>
    <xdr:to>
      <xdr:col>25</xdr:col>
      <xdr:colOff>164371</xdr:colOff>
      <xdr:row>6</xdr:row>
      <xdr:rowOff>190499</xdr:rowOff>
    </xdr:to>
    <xdr:sp macro="" textlink="$N$5">
      <xdr:nvSpPr>
        <xdr:cNvPr id="27" name="Hexagon 26"/>
        <xdr:cNvSpPr/>
      </xdr:nvSpPr>
      <xdr:spPr>
        <a:xfrm>
          <a:off x="16165284" y="5415641"/>
          <a:ext cx="1389016" cy="115660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19FE2A2F-D650-4674-8B9D-245E8A1DD88F}" type="TxLink">
            <a:rPr lang="en-US" sz="700" b="0" i="0" u="none" strike="noStrike">
              <a:solidFill>
                <a:srgbClr val="000000"/>
              </a:solidFill>
              <a:latin typeface="Century Gothic"/>
            </a:rPr>
            <a:pPr algn="ctr"/>
            <a:t>Why might the DSM and ICD be culturally bias? </a:t>
          </a:fld>
          <a:endParaRPr lang="en-GB" sz="700"/>
        </a:p>
      </xdr:txBody>
    </xdr:sp>
    <xdr:clientData/>
  </xdr:twoCellAnchor>
  <xdr:twoCellAnchor>
    <xdr:from>
      <xdr:col>21</xdr:col>
      <xdr:colOff>136070</xdr:colOff>
      <xdr:row>5</xdr:row>
      <xdr:rowOff>802819</xdr:rowOff>
    </xdr:from>
    <xdr:to>
      <xdr:col>23</xdr:col>
      <xdr:colOff>300444</xdr:colOff>
      <xdr:row>6</xdr:row>
      <xdr:rowOff>816426</xdr:rowOff>
    </xdr:to>
    <xdr:sp macro="" textlink="$M$5">
      <xdr:nvSpPr>
        <xdr:cNvPr id="28" name="Hexagon 27"/>
        <xdr:cNvSpPr/>
      </xdr:nvSpPr>
      <xdr:spPr>
        <a:xfrm>
          <a:off x="15076713" y="6000748"/>
          <a:ext cx="1389017"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DA6C16B-3EAC-41EA-B78E-9FFBB46D957C}" type="TxLink">
            <a:rPr lang="en-US" sz="700" b="0" i="0" u="none" strike="noStrike">
              <a:solidFill>
                <a:srgbClr val="000000"/>
              </a:solidFill>
              <a:latin typeface="Century Gothic"/>
            </a:rPr>
            <a:pPr algn="ctr"/>
            <a:t>What does Frith describe schizophrenia as being ‘abnormality of…’ </a:t>
          </a:fld>
          <a:endParaRPr lang="en-GB" sz="700"/>
        </a:p>
      </xdr:txBody>
    </xdr:sp>
    <xdr:clientData/>
  </xdr:twoCellAnchor>
  <xdr:twoCellAnchor>
    <xdr:from>
      <xdr:col>24</xdr:col>
      <xdr:colOff>476249</xdr:colOff>
      <xdr:row>5</xdr:row>
      <xdr:rowOff>802819</xdr:rowOff>
    </xdr:from>
    <xdr:to>
      <xdr:col>27</xdr:col>
      <xdr:colOff>28301</xdr:colOff>
      <xdr:row>6</xdr:row>
      <xdr:rowOff>816426</xdr:rowOff>
    </xdr:to>
    <xdr:sp macro="" textlink="$O$5">
      <xdr:nvSpPr>
        <xdr:cNvPr id="29" name="Hexagon 28"/>
        <xdr:cNvSpPr/>
      </xdr:nvSpPr>
      <xdr:spPr>
        <a:xfrm>
          <a:off x="17253856" y="6000748"/>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2F32C291-F350-4BC6-BA6D-4C7224803663}" type="TxLink">
            <a:rPr lang="en-US" sz="700" b="0" i="0" u="none" strike="noStrike">
              <a:solidFill>
                <a:srgbClr val="000000"/>
              </a:solidFill>
              <a:latin typeface="Century Gothic"/>
            </a:rPr>
            <a:pPr algn="ctr"/>
            <a:t>What does the term persecutory hallucinations mean?</a:t>
          </a:fld>
          <a:endParaRPr lang="en-GB" sz="700"/>
        </a:p>
      </xdr:txBody>
    </xdr:sp>
    <xdr:clientData/>
  </xdr:twoCellAnchor>
  <xdr:twoCellAnchor>
    <xdr:from>
      <xdr:col>26</xdr:col>
      <xdr:colOff>340176</xdr:colOff>
      <xdr:row>1</xdr:row>
      <xdr:rowOff>217712</xdr:rowOff>
    </xdr:from>
    <xdr:to>
      <xdr:col>28</xdr:col>
      <xdr:colOff>504549</xdr:colOff>
      <xdr:row>2</xdr:row>
      <xdr:rowOff>231319</xdr:rowOff>
    </xdr:to>
    <xdr:sp macro="" textlink="$P$2">
      <xdr:nvSpPr>
        <xdr:cNvPr id="30" name="Hexagon 29"/>
        <xdr:cNvSpPr/>
      </xdr:nvSpPr>
      <xdr:spPr>
        <a:xfrm>
          <a:off x="18342426" y="680355"/>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2A747D1E-6413-4932-9148-2F0F82435104}" type="TxLink">
            <a:rPr lang="en-US" sz="700" b="0" i="0" u="none" strike="noStrike">
              <a:solidFill>
                <a:srgbClr val="000000"/>
              </a:solidFill>
              <a:latin typeface="Century Gothic"/>
            </a:rPr>
            <a:pPr algn="ctr"/>
            <a:t>According to the DSM, symptoms should present themselves for at least how long? </a:t>
          </a:fld>
          <a:endParaRPr lang="en-GB" sz="400"/>
        </a:p>
      </xdr:txBody>
    </xdr:sp>
    <xdr:clientData/>
  </xdr:twoCellAnchor>
  <xdr:twoCellAnchor>
    <xdr:from>
      <xdr:col>26</xdr:col>
      <xdr:colOff>340176</xdr:colOff>
      <xdr:row>2</xdr:row>
      <xdr:rowOff>231320</xdr:rowOff>
    </xdr:from>
    <xdr:to>
      <xdr:col>28</xdr:col>
      <xdr:colOff>504549</xdr:colOff>
      <xdr:row>3</xdr:row>
      <xdr:rowOff>244926</xdr:rowOff>
    </xdr:to>
    <xdr:sp macro="" textlink="$P$3">
      <xdr:nvSpPr>
        <xdr:cNvPr id="31" name="Hexagon 30"/>
        <xdr:cNvSpPr/>
      </xdr:nvSpPr>
      <xdr:spPr>
        <a:xfrm>
          <a:off x="18342426" y="1877784"/>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51F456D-8C9C-49D2-B562-883D1BA36A74}" type="TxLink">
            <a:rPr lang="en-US" sz="700" b="0" i="0" u="none" strike="noStrike">
              <a:solidFill>
                <a:srgbClr val="000000"/>
              </a:solidFill>
              <a:latin typeface="Century Gothic"/>
            </a:rPr>
            <a:pPr algn="ctr"/>
            <a:t>Incoherent speech is a positive symptom of schizophrenia. T/F. </a:t>
          </a:fld>
          <a:endParaRPr lang="en-GB" sz="400"/>
        </a:p>
      </xdr:txBody>
    </xdr:sp>
    <xdr:clientData/>
  </xdr:twoCellAnchor>
  <xdr:twoCellAnchor>
    <xdr:from>
      <xdr:col>26</xdr:col>
      <xdr:colOff>340177</xdr:colOff>
      <xdr:row>3</xdr:row>
      <xdr:rowOff>244926</xdr:rowOff>
    </xdr:from>
    <xdr:to>
      <xdr:col>28</xdr:col>
      <xdr:colOff>504550</xdr:colOff>
      <xdr:row>4</xdr:row>
      <xdr:rowOff>258533</xdr:rowOff>
    </xdr:to>
    <xdr:sp macro="" textlink="$P$4">
      <xdr:nvSpPr>
        <xdr:cNvPr id="32" name="Hexagon 31"/>
        <xdr:cNvSpPr/>
      </xdr:nvSpPr>
      <xdr:spPr>
        <a:xfrm>
          <a:off x="18342427" y="3075212"/>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34307FE-44C3-433F-9847-7AEB1AD58A91}" type="TxLink">
            <a:rPr lang="en-US" sz="700" b="0" i="0" u="none" strike="noStrike">
              <a:solidFill>
                <a:srgbClr val="000000"/>
              </a:solidFill>
              <a:latin typeface="Century Gothic"/>
            </a:rPr>
            <a:pPr algn="ctr"/>
            <a:t>What does the term concordance rate mean? </a:t>
          </a:fld>
          <a:endParaRPr lang="en-GB" sz="400"/>
        </a:p>
      </xdr:txBody>
    </xdr:sp>
    <xdr:clientData/>
  </xdr:twoCellAnchor>
  <xdr:twoCellAnchor>
    <xdr:from>
      <xdr:col>26</xdr:col>
      <xdr:colOff>340177</xdr:colOff>
      <xdr:row>4</xdr:row>
      <xdr:rowOff>231319</xdr:rowOff>
    </xdr:from>
    <xdr:to>
      <xdr:col>28</xdr:col>
      <xdr:colOff>504550</xdr:colOff>
      <xdr:row>5</xdr:row>
      <xdr:rowOff>244925</xdr:rowOff>
    </xdr:to>
    <xdr:sp macro="" textlink="$P$5">
      <xdr:nvSpPr>
        <xdr:cNvPr id="33" name="Hexagon 32"/>
        <xdr:cNvSpPr/>
      </xdr:nvSpPr>
      <xdr:spPr>
        <a:xfrm>
          <a:off x="18342427" y="4245426"/>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8DC1BB5C-3E4F-4032-88B3-AAB018397B0D}" type="TxLink">
            <a:rPr lang="en-US" sz="700" b="0" i="0" u="none" strike="noStrike">
              <a:solidFill>
                <a:srgbClr val="000000"/>
              </a:solidFill>
              <a:latin typeface="Century Gothic"/>
            </a:rPr>
            <a:pPr algn="ctr"/>
            <a:t>Incoherent speech is a positive symptom of schizophrenia. T/F. </a:t>
          </a:fld>
          <a:endParaRPr lang="en-GB" sz="400"/>
        </a:p>
      </xdr:txBody>
    </xdr:sp>
    <xdr:clientData/>
  </xdr:twoCellAnchor>
  <xdr:twoCellAnchor>
    <xdr:from>
      <xdr:col>26</xdr:col>
      <xdr:colOff>340177</xdr:colOff>
      <xdr:row>5</xdr:row>
      <xdr:rowOff>217712</xdr:rowOff>
    </xdr:from>
    <xdr:to>
      <xdr:col>28</xdr:col>
      <xdr:colOff>504550</xdr:colOff>
      <xdr:row>6</xdr:row>
      <xdr:rowOff>231319</xdr:rowOff>
    </xdr:to>
    <xdr:sp macro="" textlink="$P$6">
      <xdr:nvSpPr>
        <xdr:cNvPr id="34" name="Hexagon 33"/>
        <xdr:cNvSpPr/>
      </xdr:nvSpPr>
      <xdr:spPr>
        <a:xfrm>
          <a:off x="18342427" y="5415641"/>
          <a:ext cx="1389016" cy="1197428"/>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3F1BC8C-2DFC-4C0B-A88F-417AF954C519}" type="TxLink">
            <a:rPr lang="en-US" sz="700" b="0" i="0" u="none" strike="noStrike">
              <a:solidFill>
                <a:srgbClr val="000000"/>
              </a:solidFill>
              <a:latin typeface="Century Gothic"/>
            </a:rPr>
            <a:pPr algn="ctr"/>
            <a:t>What qualitative data was collected in Gottesman and Shield’s study? </a:t>
          </a:fld>
          <a:endParaRPr lang="en-GB" sz="400"/>
        </a:p>
      </xdr:txBody>
    </xdr:sp>
    <xdr:clientData/>
  </xdr:twoCellAnchor>
  <xdr:twoCellAnchor>
    <xdr:from>
      <xdr:col>18</xdr:col>
      <xdr:colOff>285759</xdr:colOff>
      <xdr:row>1</xdr:row>
      <xdr:rowOff>217713</xdr:rowOff>
    </xdr:from>
    <xdr:to>
      <xdr:col>18</xdr:col>
      <xdr:colOff>585115</xdr:colOff>
      <xdr:row>5</xdr:row>
      <xdr:rowOff>1170212</xdr:rowOff>
    </xdr:to>
    <xdr:sp macro="" textlink="">
      <xdr:nvSpPr>
        <xdr:cNvPr id="35" name="TextBox 34"/>
        <xdr:cNvSpPr txBox="1"/>
      </xdr:nvSpPr>
      <xdr:spPr>
        <a:xfrm rot="16200000">
          <a:off x="10695223" y="3374571"/>
          <a:ext cx="5687785" cy="2993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b="1"/>
            <a:t>PLAYER 2 ________________________________</a:t>
          </a:r>
        </a:p>
      </xdr:txBody>
    </xdr:sp>
    <xdr:clientData/>
  </xdr:twoCellAnchor>
  <xdr:twoCellAnchor>
    <xdr:from>
      <xdr:col>33</xdr:col>
      <xdr:colOff>129265</xdr:colOff>
      <xdr:row>1</xdr:row>
      <xdr:rowOff>204105</xdr:rowOff>
    </xdr:from>
    <xdr:to>
      <xdr:col>35</xdr:col>
      <xdr:colOff>293639</xdr:colOff>
      <xdr:row>2</xdr:row>
      <xdr:rowOff>217712</xdr:rowOff>
    </xdr:to>
    <xdr:sp macro="" textlink="$AU$2">
      <xdr:nvSpPr>
        <xdr:cNvPr id="36" name="Hexagon 35"/>
        <xdr:cNvSpPr/>
      </xdr:nvSpPr>
      <xdr:spPr>
        <a:xfrm>
          <a:off x="17115515" y="664480"/>
          <a:ext cx="1370874"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AD4F09BD-0691-412B-BBB8-F3D7F0B3435F}" type="TxLink">
            <a:rPr lang="en-US" sz="700" b="0" i="0" u="none" strike="noStrike">
              <a:solidFill>
                <a:srgbClr val="000000"/>
              </a:solidFill>
              <a:latin typeface="Century Gothic"/>
            </a:rPr>
            <a:pPr algn="ctr"/>
            <a:t>Some drug treatments are used to treat the symptoms of schizophrenia. People with Parkinson’s disease have low levels of dopamine.</a:t>
          </a:fld>
          <a:endParaRPr lang="en-GB" sz="400"/>
        </a:p>
      </xdr:txBody>
    </xdr:sp>
    <xdr:clientData/>
  </xdr:twoCellAnchor>
  <xdr:twoCellAnchor>
    <xdr:from>
      <xdr:col>34</xdr:col>
      <xdr:colOff>596444</xdr:colOff>
      <xdr:row>1</xdr:row>
      <xdr:rowOff>802819</xdr:rowOff>
    </xdr:from>
    <xdr:to>
      <xdr:col>37</xdr:col>
      <xdr:colOff>157568</xdr:colOff>
      <xdr:row>2</xdr:row>
      <xdr:rowOff>816426</xdr:rowOff>
    </xdr:to>
    <xdr:sp macro="" textlink="$AV$2">
      <xdr:nvSpPr>
        <xdr:cNvPr id="37" name="Hexagon 36"/>
        <xdr:cNvSpPr/>
      </xdr:nvSpPr>
      <xdr:spPr>
        <a:xfrm>
          <a:off x="18185944" y="1263194"/>
          <a:ext cx="1370874"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61B6B4CD-A1B6-46EB-ACC2-E055F7417242}" type="TxLink">
            <a:rPr lang="en-US" sz="700" b="0" i="0" u="none" strike="noStrike">
              <a:solidFill>
                <a:srgbClr val="000000"/>
              </a:solidFill>
              <a:latin typeface="Century Gothic"/>
            </a:rPr>
            <a:pPr algn="ctr"/>
            <a:t>L-DOPA</a:t>
          </a:fld>
          <a:endParaRPr lang="en-GB" sz="400"/>
        </a:p>
      </xdr:txBody>
    </xdr:sp>
    <xdr:clientData/>
  </xdr:twoCellAnchor>
  <xdr:twoCellAnchor>
    <xdr:from>
      <xdr:col>33</xdr:col>
      <xdr:colOff>129266</xdr:colOff>
      <xdr:row>2</xdr:row>
      <xdr:rowOff>217712</xdr:rowOff>
    </xdr:from>
    <xdr:to>
      <xdr:col>35</xdr:col>
      <xdr:colOff>293640</xdr:colOff>
      <xdr:row>3</xdr:row>
      <xdr:rowOff>231318</xdr:rowOff>
    </xdr:to>
    <xdr:sp macro="" textlink="$AU$3">
      <xdr:nvSpPr>
        <xdr:cNvPr id="38" name="Hexagon 37"/>
        <xdr:cNvSpPr/>
      </xdr:nvSpPr>
      <xdr:spPr>
        <a:xfrm>
          <a:off x="17115516" y="1852837"/>
          <a:ext cx="1370874" cy="1188356"/>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B36D150E-A442-4118-90EB-4F7499DABFEB}" type="TxLink">
            <a:rPr lang="en-US" sz="700" b="0" i="0" u="none" strike="noStrike">
              <a:solidFill>
                <a:srgbClr val="000000"/>
              </a:solidFill>
              <a:latin typeface="Century Gothic"/>
            </a:rPr>
            <a:pPr algn="ctr"/>
            <a:t>At least two</a:t>
          </a:fld>
          <a:endParaRPr lang="en-GB" sz="400"/>
        </a:p>
      </xdr:txBody>
    </xdr:sp>
    <xdr:clientData/>
  </xdr:twoCellAnchor>
  <xdr:twoCellAnchor>
    <xdr:from>
      <xdr:col>34</xdr:col>
      <xdr:colOff>596444</xdr:colOff>
      <xdr:row>2</xdr:row>
      <xdr:rowOff>816427</xdr:rowOff>
    </xdr:from>
    <xdr:to>
      <xdr:col>37</xdr:col>
      <xdr:colOff>157568</xdr:colOff>
      <xdr:row>3</xdr:row>
      <xdr:rowOff>830033</xdr:rowOff>
    </xdr:to>
    <xdr:sp macro="" textlink="$AV$3">
      <xdr:nvSpPr>
        <xdr:cNvPr id="39" name="Hexagon 38"/>
        <xdr:cNvSpPr/>
      </xdr:nvSpPr>
      <xdr:spPr>
        <a:xfrm>
          <a:off x="18185944" y="2451552"/>
          <a:ext cx="1370874" cy="1188356"/>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0700B567-0538-449F-8743-C6239674FA66}" type="TxLink">
            <a:rPr lang="en-US" sz="700" b="0" i="0" u="none" strike="noStrike">
              <a:solidFill>
                <a:srgbClr val="000000"/>
              </a:solidFill>
              <a:latin typeface="Century Gothic"/>
            </a:rPr>
            <a:pPr algn="ctr"/>
            <a:t>Monozygotic (identical), Dizygotic (non-identical/fraternal) twins</a:t>
          </a:fld>
          <a:endParaRPr lang="en-GB" sz="400"/>
        </a:p>
      </xdr:txBody>
    </xdr:sp>
    <xdr:clientData/>
  </xdr:twoCellAnchor>
  <xdr:twoCellAnchor>
    <xdr:from>
      <xdr:col>34</xdr:col>
      <xdr:colOff>596445</xdr:colOff>
      <xdr:row>3</xdr:row>
      <xdr:rowOff>830033</xdr:rowOff>
    </xdr:from>
    <xdr:to>
      <xdr:col>37</xdr:col>
      <xdr:colOff>157569</xdr:colOff>
      <xdr:row>4</xdr:row>
      <xdr:rowOff>843640</xdr:rowOff>
    </xdr:to>
    <xdr:sp macro="" textlink="$AV$4">
      <xdr:nvSpPr>
        <xdr:cNvPr id="40" name="Hexagon 39"/>
        <xdr:cNvSpPr/>
      </xdr:nvSpPr>
      <xdr:spPr>
        <a:xfrm>
          <a:off x="18185945" y="3639908"/>
          <a:ext cx="1370874"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8804075-7F81-473E-8CB3-DF6952541657}" type="TxLink">
            <a:rPr lang="en-US" sz="700" b="0" i="0" u="none" strike="noStrike">
              <a:solidFill>
                <a:srgbClr val="000000"/>
              </a:solidFill>
              <a:latin typeface="Century Gothic"/>
            </a:rPr>
            <a:pPr algn="ctr"/>
            <a:t>Other disorders may have similar symptoms</a:t>
          </a:fld>
          <a:endParaRPr lang="en-GB" sz="400"/>
        </a:p>
      </xdr:txBody>
    </xdr:sp>
    <xdr:clientData/>
  </xdr:twoCellAnchor>
  <xdr:twoCellAnchor>
    <xdr:from>
      <xdr:col>33</xdr:col>
      <xdr:colOff>129265</xdr:colOff>
      <xdr:row>3</xdr:row>
      <xdr:rowOff>231319</xdr:rowOff>
    </xdr:from>
    <xdr:to>
      <xdr:col>35</xdr:col>
      <xdr:colOff>293639</xdr:colOff>
      <xdr:row>4</xdr:row>
      <xdr:rowOff>244926</xdr:rowOff>
    </xdr:to>
    <xdr:sp macro="" textlink="$AU$4">
      <xdr:nvSpPr>
        <xdr:cNvPr id="41" name="Hexagon 40"/>
        <xdr:cNvSpPr/>
      </xdr:nvSpPr>
      <xdr:spPr>
        <a:xfrm>
          <a:off x="17115515" y="3041194"/>
          <a:ext cx="1370874"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F22EF7B1-F612-44CB-97E8-FEE1500F3B1D}" type="TxLink">
            <a:rPr lang="en-US" sz="700" b="0" i="0" u="none" strike="noStrike">
              <a:solidFill>
                <a:srgbClr val="000000"/>
              </a:solidFill>
              <a:latin typeface="Century Gothic"/>
            </a:rPr>
            <a:pPr algn="ctr"/>
            <a:t>What was schizophrenia first called? ‘dementia praecox’ (premature dementia) </a:t>
          </a:fld>
          <a:endParaRPr lang="en-GB" sz="400"/>
        </a:p>
      </xdr:txBody>
    </xdr:sp>
    <xdr:clientData/>
  </xdr:twoCellAnchor>
  <xdr:twoCellAnchor>
    <xdr:from>
      <xdr:col>33</xdr:col>
      <xdr:colOff>129266</xdr:colOff>
      <xdr:row>4</xdr:row>
      <xdr:rowOff>244926</xdr:rowOff>
    </xdr:from>
    <xdr:to>
      <xdr:col>35</xdr:col>
      <xdr:colOff>293640</xdr:colOff>
      <xdr:row>5</xdr:row>
      <xdr:rowOff>217712</xdr:rowOff>
    </xdr:to>
    <xdr:sp macro="" textlink="$AU$5">
      <xdr:nvSpPr>
        <xdr:cNvPr id="42" name="Hexagon 41"/>
        <xdr:cNvSpPr/>
      </xdr:nvSpPr>
      <xdr:spPr>
        <a:xfrm>
          <a:off x="17115516" y="4229551"/>
          <a:ext cx="1370874" cy="1147536"/>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A3BB37A1-AFF9-44C2-B90B-2980F682EFDB}" type="TxLink">
            <a:rPr lang="en-US" sz="700" b="0" i="0" u="none" strike="noStrike">
              <a:solidFill>
                <a:srgbClr val="000000"/>
              </a:solidFill>
              <a:latin typeface="Century Gothic"/>
            </a:rPr>
            <a:pPr algn="ctr"/>
            <a:t>Other disorders may have similar symptoms</a:t>
          </a:fld>
          <a:endParaRPr lang="en-GB" sz="400"/>
        </a:p>
      </xdr:txBody>
    </xdr:sp>
    <xdr:clientData/>
  </xdr:twoCellAnchor>
  <xdr:twoCellAnchor>
    <xdr:from>
      <xdr:col>36</xdr:col>
      <xdr:colOff>469444</xdr:colOff>
      <xdr:row>1</xdr:row>
      <xdr:rowOff>204105</xdr:rowOff>
    </xdr:from>
    <xdr:to>
      <xdr:col>39</xdr:col>
      <xdr:colOff>21495</xdr:colOff>
      <xdr:row>2</xdr:row>
      <xdr:rowOff>217712</xdr:rowOff>
    </xdr:to>
    <xdr:sp macro="" textlink="$AW$2">
      <xdr:nvSpPr>
        <xdr:cNvPr id="43" name="Hexagon 42"/>
        <xdr:cNvSpPr/>
      </xdr:nvSpPr>
      <xdr:spPr>
        <a:xfrm>
          <a:off x="19265444" y="664480"/>
          <a:ext cx="1361801"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8554C25-DDC3-4664-AF9A-E47EB1AACE57}" type="TxLink">
            <a:rPr lang="en-US" sz="700" b="0" i="0" u="none" strike="noStrike">
              <a:solidFill>
                <a:srgbClr val="000000"/>
              </a:solidFill>
              <a:latin typeface="Century Gothic"/>
            </a:rPr>
            <a:pPr algn="ctr"/>
            <a:t>5</a:t>
          </a:fld>
          <a:endParaRPr lang="en-GB" sz="400"/>
        </a:p>
      </xdr:txBody>
    </xdr:sp>
    <xdr:clientData/>
  </xdr:twoCellAnchor>
  <xdr:twoCellAnchor>
    <xdr:from>
      <xdr:col>38</xdr:col>
      <xdr:colOff>333373</xdr:colOff>
      <xdr:row>1</xdr:row>
      <xdr:rowOff>802819</xdr:rowOff>
    </xdr:from>
    <xdr:to>
      <xdr:col>40</xdr:col>
      <xdr:colOff>488675</xdr:colOff>
      <xdr:row>2</xdr:row>
      <xdr:rowOff>816426</xdr:rowOff>
    </xdr:to>
    <xdr:sp macro="" textlink="$AX$2">
      <xdr:nvSpPr>
        <xdr:cNvPr id="44" name="Hexagon 43"/>
        <xdr:cNvSpPr/>
      </xdr:nvSpPr>
      <xdr:spPr>
        <a:xfrm>
          <a:off x="20335873" y="1263194"/>
          <a:ext cx="1361802"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1FD48630-BF81-463E-A382-37DBA55A0A2A}" type="TxLink">
            <a:rPr lang="en-US" sz="700" b="0" i="0" u="none" strike="noStrike">
              <a:solidFill>
                <a:srgbClr val="000000"/>
              </a:solidFill>
              <a:latin typeface="Century Gothic"/>
            </a:rPr>
            <a:pPr algn="ctr"/>
            <a:t>L-DOPA</a:t>
          </a:fld>
          <a:endParaRPr lang="en-GB" sz="400"/>
        </a:p>
      </xdr:txBody>
    </xdr:sp>
    <xdr:clientData/>
  </xdr:twoCellAnchor>
  <xdr:twoCellAnchor>
    <xdr:from>
      <xdr:col>36</xdr:col>
      <xdr:colOff>469445</xdr:colOff>
      <xdr:row>2</xdr:row>
      <xdr:rowOff>217712</xdr:rowOff>
    </xdr:from>
    <xdr:to>
      <xdr:col>39</xdr:col>
      <xdr:colOff>21496</xdr:colOff>
      <xdr:row>3</xdr:row>
      <xdr:rowOff>231318</xdr:rowOff>
    </xdr:to>
    <xdr:sp macro="" textlink="$AW$3">
      <xdr:nvSpPr>
        <xdr:cNvPr id="45" name="Hexagon 44"/>
        <xdr:cNvSpPr/>
      </xdr:nvSpPr>
      <xdr:spPr>
        <a:xfrm>
          <a:off x="19265445" y="1852837"/>
          <a:ext cx="1361801" cy="1188356"/>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0365287E-AF8B-4EA0-81AB-C3694979946F}" type="TxLink">
            <a:rPr lang="en-US" sz="700" b="0" i="0" u="none" strike="noStrike">
              <a:solidFill>
                <a:srgbClr val="000000"/>
              </a:solidFill>
              <a:latin typeface="Century Gothic"/>
            </a:rPr>
            <a:pPr algn="ctr"/>
            <a:t>Monozygotic (identical), Dizygotic (non-identical/fraternal) twins</a:t>
          </a:fld>
          <a:endParaRPr lang="en-GB" sz="400"/>
        </a:p>
      </xdr:txBody>
    </xdr:sp>
    <xdr:clientData/>
  </xdr:twoCellAnchor>
  <xdr:twoCellAnchor>
    <xdr:from>
      <xdr:col>38</xdr:col>
      <xdr:colOff>333373</xdr:colOff>
      <xdr:row>2</xdr:row>
      <xdr:rowOff>816427</xdr:rowOff>
    </xdr:from>
    <xdr:to>
      <xdr:col>40</xdr:col>
      <xdr:colOff>488675</xdr:colOff>
      <xdr:row>3</xdr:row>
      <xdr:rowOff>830033</xdr:rowOff>
    </xdr:to>
    <xdr:sp macro="" textlink="$AX$3">
      <xdr:nvSpPr>
        <xdr:cNvPr id="46" name="Hexagon 45"/>
        <xdr:cNvSpPr/>
      </xdr:nvSpPr>
      <xdr:spPr>
        <a:xfrm>
          <a:off x="20335873" y="2451552"/>
          <a:ext cx="1361802" cy="1188356"/>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8665EBE4-52B2-45A5-8EC3-8C0E5A8BDFA4}" type="TxLink">
            <a:rPr lang="en-US" sz="700" b="0" i="0" u="none" strike="noStrike">
              <a:solidFill>
                <a:srgbClr val="000000"/>
              </a:solidFill>
              <a:latin typeface="Century Gothic"/>
            </a:rPr>
            <a:pPr algn="ctr"/>
            <a:t>Developed in western society</a:t>
          </a:fld>
          <a:endParaRPr lang="en-GB" sz="400"/>
        </a:p>
      </xdr:txBody>
    </xdr:sp>
    <xdr:clientData/>
  </xdr:twoCellAnchor>
  <xdr:twoCellAnchor>
    <xdr:from>
      <xdr:col>38</xdr:col>
      <xdr:colOff>333374</xdr:colOff>
      <xdr:row>3</xdr:row>
      <xdr:rowOff>830033</xdr:rowOff>
    </xdr:from>
    <xdr:to>
      <xdr:col>40</xdr:col>
      <xdr:colOff>488676</xdr:colOff>
      <xdr:row>4</xdr:row>
      <xdr:rowOff>843640</xdr:rowOff>
    </xdr:to>
    <xdr:sp macro="" textlink="$AX$4">
      <xdr:nvSpPr>
        <xdr:cNvPr id="47" name="Hexagon 46"/>
        <xdr:cNvSpPr/>
      </xdr:nvSpPr>
      <xdr:spPr>
        <a:xfrm>
          <a:off x="20939124" y="3639908"/>
          <a:ext cx="1361802"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5B0718A5-E584-4AD8-8129-BFAA512BCF5D}" type="TxLink">
            <a:rPr lang="en-US" sz="700" b="0" i="0" u="none" strike="noStrike">
              <a:solidFill>
                <a:srgbClr val="000000"/>
              </a:solidFill>
              <a:latin typeface="Century Gothic"/>
            </a:rPr>
            <a:pPr algn="ctr"/>
            <a:t>5</a:t>
          </a:fld>
          <a:endParaRPr lang="en-GB" sz="400"/>
        </a:p>
      </xdr:txBody>
    </xdr:sp>
    <xdr:clientData/>
  </xdr:twoCellAnchor>
  <xdr:twoCellAnchor>
    <xdr:from>
      <xdr:col>36</xdr:col>
      <xdr:colOff>469444</xdr:colOff>
      <xdr:row>3</xdr:row>
      <xdr:rowOff>231319</xdr:rowOff>
    </xdr:from>
    <xdr:to>
      <xdr:col>39</xdr:col>
      <xdr:colOff>21495</xdr:colOff>
      <xdr:row>4</xdr:row>
      <xdr:rowOff>244926</xdr:rowOff>
    </xdr:to>
    <xdr:sp macro="" textlink="$AW$4">
      <xdr:nvSpPr>
        <xdr:cNvPr id="48" name="Hexagon 47"/>
        <xdr:cNvSpPr/>
      </xdr:nvSpPr>
      <xdr:spPr>
        <a:xfrm>
          <a:off x="19265444" y="3041194"/>
          <a:ext cx="1361801"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2AF8E8D6-D470-453A-B33E-C1244BECCDF6}" type="TxLink">
            <a:rPr lang="en-US" sz="700" b="0" i="0" u="none" strike="noStrike">
              <a:solidFill>
                <a:srgbClr val="000000"/>
              </a:solidFill>
              <a:latin typeface="Century Gothic"/>
            </a:rPr>
            <a:pPr algn="ctr"/>
            <a:t>Whether twins share the same trait or not.</a:t>
          </a:fld>
          <a:endParaRPr lang="en-GB" sz="400"/>
        </a:p>
      </xdr:txBody>
    </xdr:sp>
    <xdr:clientData/>
  </xdr:twoCellAnchor>
  <xdr:twoCellAnchor>
    <xdr:from>
      <xdr:col>36</xdr:col>
      <xdr:colOff>469445</xdr:colOff>
      <xdr:row>4</xdr:row>
      <xdr:rowOff>244926</xdr:rowOff>
    </xdr:from>
    <xdr:to>
      <xdr:col>39</xdr:col>
      <xdr:colOff>21496</xdr:colOff>
      <xdr:row>5</xdr:row>
      <xdr:rowOff>217712</xdr:rowOff>
    </xdr:to>
    <xdr:sp macro="" textlink="$AW$5">
      <xdr:nvSpPr>
        <xdr:cNvPr id="49" name="Hexagon 48"/>
        <xdr:cNvSpPr/>
      </xdr:nvSpPr>
      <xdr:spPr>
        <a:xfrm>
          <a:off x="19265445" y="4229551"/>
          <a:ext cx="1361801" cy="1147536"/>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623454E4-27AE-40C7-B8E5-AC05807AA895}" type="TxLink">
            <a:rPr lang="en-US" sz="700" b="0" i="0" u="none" strike="noStrike">
              <a:solidFill>
                <a:srgbClr val="000000"/>
              </a:solidFill>
              <a:latin typeface="Century Gothic"/>
            </a:rPr>
            <a:pPr algn="ctr"/>
            <a:t>Developed in western society</a:t>
          </a:fld>
          <a:endParaRPr lang="en-GB" sz="400"/>
        </a:p>
      </xdr:txBody>
    </xdr:sp>
    <xdr:clientData/>
  </xdr:twoCellAnchor>
  <xdr:twoCellAnchor>
    <xdr:from>
      <xdr:col>34</xdr:col>
      <xdr:colOff>596445</xdr:colOff>
      <xdr:row>4</xdr:row>
      <xdr:rowOff>816426</xdr:rowOff>
    </xdr:from>
    <xdr:to>
      <xdr:col>37</xdr:col>
      <xdr:colOff>157569</xdr:colOff>
      <xdr:row>5</xdr:row>
      <xdr:rowOff>830032</xdr:rowOff>
    </xdr:to>
    <xdr:sp macro="" textlink="$AV$5">
      <xdr:nvSpPr>
        <xdr:cNvPr id="50" name="Hexagon 49"/>
        <xdr:cNvSpPr/>
      </xdr:nvSpPr>
      <xdr:spPr>
        <a:xfrm>
          <a:off x="18185945" y="4801051"/>
          <a:ext cx="1370874" cy="1188356"/>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CCA2591A-81FE-4DCD-897A-0AE97165285A}" type="TxLink">
            <a:rPr lang="en-US" sz="700" b="0" i="0" u="none" strike="noStrike">
              <a:solidFill>
                <a:srgbClr val="000000"/>
              </a:solidFill>
              <a:latin typeface="Century Gothic"/>
            </a:rPr>
            <a:pPr algn="ctr"/>
            <a:t>Self-monitoring</a:t>
          </a:fld>
          <a:endParaRPr lang="en-GB" sz="400"/>
        </a:p>
      </xdr:txBody>
    </xdr:sp>
    <xdr:clientData/>
  </xdr:twoCellAnchor>
  <xdr:twoCellAnchor>
    <xdr:from>
      <xdr:col>38</xdr:col>
      <xdr:colOff>333374</xdr:colOff>
      <xdr:row>4</xdr:row>
      <xdr:rowOff>816426</xdr:rowOff>
    </xdr:from>
    <xdr:to>
      <xdr:col>40</xdr:col>
      <xdr:colOff>488676</xdr:colOff>
      <xdr:row>5</xdr:row>
      <xdr:rowOff>830032</xdr:rowOff>
    </xdr:to>
    <xdr:sp macro="" textlink="$AX$5">
      <xdr:nvSpPr>
        <xdr:cNvPr id="51" name="Hexagon 50"/>
        <xdr:cNvSpPr/>
      </xdr:nvSpPr>
      <xdr:spPr>
        <a:xfrm>
          <a:off x="20335874" y="4801051"/>
          <a:ext cx="1361802" cy="1188356"/>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36DA95D-D27C-4585-8033-23C4E4D50951}" type="TxLink">
            <a:rPr lang="en-US" sz="700" b="0" i="0" u="none" strike="noStrike">
              <a:solidFill>
                <a:srgbClr val="000000"/>
              </a:solidFill>
              <a:latin typeface="Century Gothic"/>
            </a:rPr>
            <a:pPr algn="ctr"/>
            <a:t>Belief that someone is chasing you/pursuing you</a:t>
          </a:fld>
          <a:endParaRPr lang="en-GB" sz="400"/>
        </a:p>
      </xdr:txBody>
    </xdr:sp>
    <xdr:clientData/>
  </xdr:twoCellAnchor>
  <xdr:twoCellAnchor>
    <xdr:from>
      <xdr:col>33</xdr:col>
      <xdr:colOff>129266</xdr:colOff>
      <xdr:row>5</xdr:row>
      <xdr:rowOff>217712</xdr:rowOff>
    </xdr:from>
    <xdr:to>
      <xdr:col>35</xdr:col>
      <xdr:colOff>293640</xdr:colOff>
      <xdr:row>6</xdr:row>
      <xdr:rowOff>190499</xdr:rowOff>
    </xdr:to>
    <xdr:sp macro="" textlink="$AU$5">
      <xdr:nvSpPr>
        <xdr:cNvPr id="52" name="Hexagon 51"/>
        <xdr:cNvSpPr/>
      </xdr:nvSpPr>
      <xdr:spPr>
        <a:xfrm>
          <a:off x="17115516" y="5377087"/>
          <a:ext cx="1370874" cy="114753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AED228D9-2C48-4FB1-A59B-7F645B5CF683}" type="TxLink">
            <a:rPr lang="en-US" sz="700" b="0" i="0" u="none" strike="noStrike">
              <a:solidFill>
                <a:srgbClr val="000000"/>
              </a:solidFill>
              <a:latin typeface="Century Gothic"/>
            </a:rPr>
            <a:pPr algn="ctr"/>
            <a:t>Other disorders may have similar symptoms</a:t>
          </a:fld>
          <a:endParaRPr lang="en-GB" sz="400"/>
        </a:p>
      </xdr:txBody>
    </xdr:sp>
    <xdr:clientData/>
  </xdr:twoCellAnchor>
  <xdr:twoCellAnchor>
    <xdr:from>
      <xdr:col>36</xdr:col>
      <xdr:colOff>469445</xdr:colOff>
      <xdr:row>5</xdr:row>
      <xdr:rowOff>217712</xdr:rowOff>
    </xdr:from>
    <xdr:to>
      <xdr:col>39</xdr:col>
      <xdr:colOff>21496</xdr:colOff>
      <xdr:row>6</xdr:row>
      <xdr:rowOff>190499</xdr:rowOff>
    </xdr:to>
    <xdr:sp macro="" textlink="$AW$5">
      <xdr:nvSpPr>
        <xdr:cNvPr id="53" name="Hexagon 52"/>
        <xdr:cNvSpPr/>
      </xdr:nvSpPr>
      <xdr:spPr>
        <a:xfrm>
          <a:off x="19265445" y="5377087"/>
          <a:ext cx="1361801" cy="114753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BF6EF8F7-A08E-4D6A-BB27-9D898CFC28E3}" type="TxLink">
            <a:rPr lang="en-US" sz="700" b="0" i="0" u="none" strike="noStrike">
              <a:solidFill>
                <a:srgbClr val="000000"/>
              </a:solidFill>
              <a:latin typeface="Century Gothic"/>
            </a:rPr>
            <a:pPr algn="ctr"/>
            <a:t>Developed in western society</a:t>
          </a:fld>
          <a:endParaRPr lang="en-GB" sz="400"/>
        </a:p>
      </xdr:txBody>
    </xdr:sp>
    <xdr:clientData/>
  </xdr:twoCellAnchor>
  <xdr:twoCellAnchor>
    <xdr:from>
      <xdr:col>34</xdr:col>
      <xdr:colOff>596445</xdr:colOff>
      <xdr:row>5</xdr:row>
      <xdr:rowOff>802819</xdr:rowOff>
    </xdr:from>
    <xdr:to>
      <xdr:col>37</xdr:col>
      <xdr:colOff>157569</xdr:colOff>
      <xdr:row>6</xdr:row>
      <xdr:rowOff>816426</xdr:rowOff>
    </xdr:to>
    <xdr:sp macro="" textlink="$AV$5">
      <xdr:nvSpPr>
        <xdr:cNvPr id="54" name="Hexagon 53"/>
        <xdr:cNvSpPr/>
      </xdr:nvSpPr>
      <xdr:spPr>
        <a:xfrm>
          <a:off x="18185945" y="5962194"/>
          <a:ext cx="1370874"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82D72803-2DED-451A-B71C-E931F5515C3F}" type="TxLink">
            <a:rPr lang="en-US" sz="700" b="0" i="0" u="none" strike="noStrike">
              <a:solidFill>
                <a:srgbClr val="000000"/>
              </a:solidFill>
              <a:latin typeface="Century Gothic"/>
            </a:rPr>
            <a:pPr algn="ctr"/>
            <a:t>Self-monitoring</a:t>
          </a:fld>
          <a:endParaRPr lang="en-GB" sz="400"/>
        </a:p>
      </xdr:txBody>
    </xdr:sp>
    <xdr:clientData/>
  </xdr:twoCellAnchor>
  <xdr:twoCellAnchor>
    <xdr:from>
      <xdr:col>38</xdr:col>
      <xdr:colOff>333374</xdr:colOff>
      <xdr:row>5</xdr:row>
      <xdr:rowOff>802819</xdr:rowOff>
    </xdr:from>
    <xdr:to>
      <xdr:col>40</xdr:col>
      <xdr:colOff>488676</xdr:colOff>
      <xdr:row>6</xdr:row>
      <xdr:rowOff>816426</xdr:rowOff>
    </xdr:to>
    <xdr:sp macro="" textlink="$AX$5">
      <xdr:nvSpPr>
        <xdr:cNvPr id="55" name="Hexagon 54"/>
        <xdr:cNvSpPr/>
      </xdr:nvSpPr>
      <xdr:spPr>
        <a:xfrm>
          <a:off x="20335874" y="5962194"/>
          <a:ext cx="1361802"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EB462DA3-7D69-44F8-97BB-2CC23DC618CA}" type="TxLink">
            <a:rPr lang="en-US" sz="700" b="0" i="0" u="none" strike="noStrike">
              <a:solidFill>
                <a:srgbClr val="000000"/>
              </a:solidFill>
              <a:latin typeface="Century Gothic"/>
            </a:rPr>
            <a:pPr algn="ctr"/>
            <a:t>Belief that someone is chasing you/pursuing you</a:t>
          </a:fld>
          <a:endParaRPr lang="en-GB" sz="400"/>
        </a:p>
      </xdr:txBody>
    </xdr:sp>
    <xdr:clientData/>
  </xdr:twoCellAnchor>
  <xdr:twoCellAnchor>
    <xdr:from>
      <xdr:col>40</xdr:col>
      <xdr:colOff>197301</xdr:colOff>
      <xdr:row>1</xdr:row>
      <xdr:rowOff>217712</xdr:rowOff>
    </xdr:from>
    <xdr:to>
      <xdr:col>42</xdr:col>
      <xdr:colOff>361674</xdr:colOff>
      <xdr:row>2</xdr:row>
      <xdr:rowOff>231319</xdr:rowOff>
    </xdr:to>
    <xdr:sp macro="" textlink="$AY$2">
      <xdr:nvSpPr>
        <xdr:cNvPr id="56" name="Hexagon 55"/>
        <xdr:cNvSpPr/>
      </xdr:nvSpPr>
      <xdr:spPr>
        <a:xfrm>
          <a:off x="21406301" y="678087"/>
          <a:ext cx="1370873"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497AA2B-F255-4FDE-A9B3-77918C3285D1}" type="TxLink">
            <a:rPr lang="en-US" sz="700" b="0" i="0" u="none" strike="noStrike">
              <a:solidFill>
                <a:srgbClr val="000000"/>
              </a:solidFill>
              <a:latin typeface="Century Gothic"/>
            </a:rPr>
            <a:pPr algn="ctr"/>
            <a:t>1 month</a:t>
          </a:fld>
          <a:endParaRPr lang="en-GB" sz="100"/>
        </a:p>
      </xdr:txBody>
    </xdr:sp>
    <xdr:clientData/>
  </xdr:twoCellAnchor>
  <xdr:twoCellAnchor>
    <xdr:from>
      <xdr:col>40</xdr:col>
      <xdr:colOff>197301</xdr:colOff>
      <xdr:row>2</xdr:row>
      <xdr:rowOff>231320</xdr:rowOff>
    </xdr:from>
    <xdr:to>
      <xdr:col>42</xdr:col>
      <xdr:colOff>361674</xdr:colOff>
      <xdr:row>3</xdr:row>
      <xdr:rowOff>244926</xdr:rowOff>
    </xdr:to>
    <xdr:sp macro="" textlink="$AY$3">
      <xdr:nvSpPr>
        <xdr:cNvPr id="57" name="Hexagon 56"/>
        <xdr:cNvSpPr/>
      </xdr:nvSpPr>
      <xdr:spPr>
        <a:xfrm>
          <a:off x="21406301" y="1866445"/>
          <a:ext cx="1370873" cy="1188356"/>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12ABF6A0-A09A-4A29-8397-D9D989935EB7}" type="TxLink">
            <a:rPr lang="en-US" sz="700" b="0" i="0" u="none" strike="noStrike">
              <a:solidFill>
                <a:srgbClr val="000000"/>
              </a:solidFill>
              <a:latin typeface="Century Gothic"/>
            </a:rPr>
            <a:pPr algn="ctr"/>
            <a:t>TRUE</a:t>
          </a:fld>
          <a:endParaRPr lang="en-GB" sz="100"/>
        </a:p>
      </xdr:txBody>
    </xdr:sp>
    <xdr:clientData/>
  </xdr:twoCellAnchor>
  <xdr:twoCellAnchor>
    <xdr:from>
      <xdr:col>40</xdr:col>
      <xdr:colOff>197302</xdr:colOff>
      <xdr:row>3</xdr:row>
      <xdr:rowOff>244926</xdr:rowOff>
    </xdr:from>
    <xdr:to>
      <xdr:col>42</xdr:col>
      <xdr:colOff>361675</xdr:colOff>
      <xdr:row>4</xdr:row>
      <xdr:rowOff>258533</xdr:rowOff>
    </xdr:to>
    <xdr:sp macro="" textlink="$AY$4">
      <xdr:nvSpPr>
        <xdr:cNvPr id="58" name="Hexagon 57"/>
        <xdr:cNvSpPr/>
      </xdr:nvSpPr>
      <xdr:spPr>
        <a:xfrm>
          <a:off x="21406302" y="3054801"/>
          <a:ext cx="1370873"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069273CC-A328-4795-B9C2-2FD1443EDBD9}" type="TxLink">
            <a:rPr lang="en-US" sz="700" b="0" i="0" u="none" strike="noStrike">
              <a:solidFill>
                <a:srgbClr val="000000"/>
              </a:solidFill>
              <a:latin typeface="Century Gothic"/>
            </a:rPr>
            <a:pPr algn="ctr"/>
            <a:t>Whether twins share the same trait or not.</a:t>
          </a:fld>
          <a:endParaRPr lang="en-GB" sz="100"/>
        </a:p>
      </xdr:txBody>
    </xdr:sp>
    <xdr:clientData/>
  </xdr:twoCellAnchor>
  <xdr:twoCellAnchor>
    <xdr:from>
      <xdr:col>40</xdr:col>
      <xdr:colOff>197302</xdr:colOff>
      <xdr:row>4</xdr:row>
      <xdr:rowOff>231319</xdr:rowOff>
    </xdr:from>
    <xdr:to>
      <xdr:col>42</xdr:col>
      <xdr:colOff>361675</xdr:colOff>
      <xdr:row>5</xdr:row>
      <xdr:rowOff>244925</xdr:rowOff>
    </xdr:to>
    <xdr:sp macro="" textlink="$AY$5">
      <xdr:nvSpPr>
        <xdr:cNvPr id="59" name="Hexagon 58"/>
        <xdr:cNvSpPr/>
      </xdr:nvSpPr>
      <xdr:spPr>
        <a:xfrm>
          <a:off x="21406302" y="4215944"/>
          <a:ext cx="1370873" cy="1188356"/>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F4E1D048-5970-4D4E-B300-767728B54454}" type="TxLink">
            <a:rPr lang="en-US" sz="700" b="0" i="0" u="none" strike="noStrike">
              <a:solidFill>
                <a:srgbClr val="000000"/>
              </a:solidFill>
              <a:latin typeface="Century Gothic"/>
            </a:rPr>
            <a:pPr algn="ctr"/>
            <a:t>TRUE</a:t>
          </a:fld>
          <a:endParaRPr lang="en-GB" sz="100"/>
        </a:p>
      </xdr:txBody>
    </xdr:sp>
    <xdr:clientData/>
  </xdr:twoCellAnchor>
  <xdr:twoCellAnchor>
    <xdr:from>
      <xdr:col>40</xdr:col>
      <xdr:colOff>197302</xdr:colOff>
      <xdr:row>5</xdr:row>
      <xdr:rowOff>217712</xdr:rowOff>
    </xdr:from>
    <xdr:to>
      <xdr:col>42</xdr:col>
      <xdr:colOff>361675</xdr:colOff>
      <xdr:row>6</xdr:row>
      <xdr:rowOff>231319</xdr:rowOff>
    </xdr:to>
    <xdr:sp macro="" textlink="$AY$6">
      <xdr:nvSpPr>
        <xdr:cNvPr id="60" name="Hexagon 59"/>
        <xdr:cNvSpPr/>
      </xdr:nvSpPr>
      <xdr:spPr>
        <a:xfrm>
          <a:off x="21406302" y="5377087"/>
          <a:ext cx="1370873" cy="1188357"/>
        </a:xfrm>
        <a:prstGeom prst="hexagon">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9EFE4C43-14B3-4DD8-AB55-7E43467438B5}" type="TxLink">
            <a:rPr lang="en-US" sz="700" b="0" i="0" u="none" strike="noStrike">
              <a:solidFill>
                <a:srgbClr val="000000"/>
              </a:solidFill>
              <a:latin typeface="Century Gothic"/>
            </a:rPr>
            <a:pPr algn="ctr"/>
            <a:t>Interviews</a:t>
          </a:fld>
          <a:endParaRPr lang="en-GB" sz="100"/>
        </a:p>
      </xdr:txBody>
    </xdr:sp>
    <xdr:clientData/>
  </xdr:twoCellAnchor>
  <xdr:twoCellAnchor>
    <xdr:from>
      <xdr:col>43</xdr:col>
      <xdr:colOff>470577</xdr:colOff>
      <xdr:row>1</xdr:row>
      <xdr:rowOff>35719</xdr:rowOff>
    </xdr:from>
    <xdr:to>
      <xdr:col>44</xdr:col>
      <xdr:colOff>577734</xdr:colOff>
      <xdr:row>6</xdr:row>
      <xdr:rowOff>421821</xdr:rowOff>
    </xdr:to>
    <xdr:sp macro="" textlink="">
      <xdr:nvSpPr>
        <xdr:cNvPr id="61" name="TextBox 60"/>
        <xdr:cNvSpPr txBox="1"/>
      </xdr:nvSpPr>
      <xdr:spPr>
        <a:xfrm>
          <a:off x="23489327" y="496094"/>
          <a:ext cx="710407" cy="62598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GB" sz="1100">
              <a:latin typeface="Century Gothic" panose="020B0502020202020204" pitchFamily="34" charset="0"/>
            </a:rPr>
            <a:t>Blockbuster question grid generator from www.MrAllsopHistory.com</a:t>
          </a:r>
        </a:p>
        <a:p>
          <a:pPr algn="ctr"/>
          <a:r>
            <a:rPr lang="en-GB" sz="1100" baseline="0">
              <a:latin typeface="Century Gothic" panose="020B0502020202020204" pitchFamily="34" charset="0"/>
            </a:rPr>
            <a:t>Developed from a spreadsheet by  Adam Boxer</a:t>
          </a:r>
          <a:endParaRPr lang="en-GB" sz="1100">
            <a:latin typeface="Century Gothic" panose="020B0502020202020204" pitchFamily="34" charset="0"/>
          </a:endParaRPr>
        </a:p>
      </xdr:txBody>
    </xdr:sp>
    <xdr:clientData/>
  </xdr:twoCellAnchor>
  <xdr:oneCellAnchor>
    <xdr:from>
      <xdr:col>32</xdr:col>
      <xdr:colOff>158750</xdr:colOff>
      <xdr:row>2</xdr:row>
      <xdr:rowOff>801797</xdr:rowOff>
    </xdr:from>
    <xdr:ext cx="7376699" cy="2252604"/>
    <xdr:sp macro="" textlink="">
      <xdr:nvSpPr>
        <xdr:cNvPr id="62" name="Rectangle 61"/>
        <xdr:cNvSpPr/>
      </xdr:nvSpPr>
      <xdr:spPr>
        <a:xfrm rot="19833848">
          <a:off x="17145000" y="2436922"/>
          <a:ext cx="7376699" cy="2252604"/>
        </a:xfrm>
        <a:prstGeom prst="rect">
          <a:avLst/>
        </a:prstGeom>
        <a:noFill/>
      </xdr:spPr>
      <xdr:txBody>
        <a:bodyPr wrap="none" lIns="91440" tIns="45720" rIns="91440" bIns="45720">
          <a:spAutoFit/>
        </a:bodyPr>
        <a:lstStyle/>
        <a:p>
          <a:pPr algn="ctr"/>
          <a:r>
            <a:rPr lang="en-US" sz="13500" b="0" cap="none" spc="0">
              <a:ln w="0">
                <a:solidFill>
                  <a:schemeClr val="bg1">
                    <a:lumMod val="85000"/>
                  </a:schemeClr>
                </a:solidFill>
              </a:ln>
              <a:noFill/>
              <a:effectLst/>
            </a:rPr>
            <a:t>ANSWERS</a:t>
          </a: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25</xdr:col>
      <xdr:colOff>432027</xdr:colOff>
      <xdr:row>7</xdr:row>
      <xdr:rowOff>583405</xdr:rowOff>
    </xdr:from>
    <xdr:to>
      <xdr:col>35</xdr:col>
      <xdr:colOff>614023</xdr:colOff>
      <xdr:row>8</xdr:row>
      <xdr:rowOff>119061</xdr:rowOff>
    </xdr:to>
    <xdr:sp macro="" textlink="">
      <xdr:nvSpPr>
        <xdr:cNvPr id="2" name="TextBox 1"/>
        <xdr:cNvSpPr txBox="1"/>
      </xdr:nvSpPr>
      <xdr:spPr>
        <a:xfrm rot="5400000">
          <a:off x="15161759" y="4808423"/>
          <a:ext cx="726281" cy="63732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GB" sz="700">
              <a:latin typeface="Century Gothic" panose="020B0502020202020204" pitchFamily="34" charset="0"/>
            </a:rPr>
            <a:t>Connect 4 question grid generator from www.MrAllsopHistory.com</a:t>
          </a:r>
        </a:p>
        <a:p>
          <a:pPr algn="ctr"/>
          <a:r>
            <a:rPr lang="en-GB" sz="700" baseline="0">
              <a:latin typeface="Century Gothic" panose="020B0502020202020204" pitchFamily="34" charset="0"/>
            </a:rPr>
            <a:t>Developed from a spreadsheet by  Adam Boxer</a:t>
          </a:r>
          <a:endParaRPr lang="en-GB" sz="700">
            <a:latin typeface="Century Gothic" panose="020B0502020202020204" pitchFamily="34" charset="0"/>
          </a:endParaRPr>
        </a:p>
      </xdr:txBody>
    </xdr:sp>
    <xdr:clientData/>
  </xdr:twoCellAnchor>
  <xdr:twoCellAnchor>
    <xdr:from>
      <xdr:col>24</xdr:col>
      <xdr:colOff>40821</xdr:colOff>
      <xdr:row>1</xdr:row>
      <xdr:rowOff>13607</xdr:rowOff>
    </xdr:from>
    <xdr:to>
      <xdr:col>25</xdr:col>
      <xdr:colOff>585107</xdr:colOff>
      <xdr:row>1</xdr:row>
      <xdr:rowOff>1170214</xdr:rowOff>
    </xdr:to>
    <xdr:sp macro="" textlink="$N$2">
      <xdr:nvSpPr>
        <xdr:cNvPr id="3" name="Oval 2"/>
        <xdr:cNvSpPr/>
      </xdr:nvSpPr>
      <xdr:spPr>
        <a:xfrm>
          <a:off x="8508546" y="480332"/>
          <a:ext cx="115388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9BCEDB73-4E39-4DD7-AF76-7377AB4B8F65}" type="TxLink">
            <a:rPr lang="en-US" sz="700" b="0" i="0" u="none" strike="noStrike">
              <a:solidFill>
                <a:srgbClr val="000000"/>
              </a:solidFill>
              <a:latin typeface="Century Gothic"/>
            </a:rPr>
            <a:pPr algn="ctr"/>
            <a:t>Identify two examples of positive symptoms of schizophrenia</a:t>
          </a:fld>
          <a:endParaRPr lang="en-US" sz="900"/>
        </a:p>
      </xdr:txBody>
    </xdr:sp>
    <xdr:clientData/>
  </xdr:twoCellAnchor>
  <xdr:twoCellAnchor>
    <xdr:from>
      <xdr:col>26</xdr:col>
      <xdr:colOff>13608</xdr:colOff>
      <xdr:row>1</xdr:row>
      <xdr:rowOff>13607</xdr:rowOff>
    </xdr:from>
    <xdr:to>
      <xdr:col>27</xdr:col>
      <xdr:colOff>557893</xdr:colOff>
      <xdr:row>1</xdr:row>
      <xdr:rowOff>1170214</xdr:rowOff>
    </xdr:to>
    <xdr:sp macro="" textlink="$O$2">
      <xdr:nvSpPr>
        <xdr:cNvPr id="4" name="Oval 3"/>
        <xdr:cNvSpPr/>
      </xdr:nvSpPr>
      <xdr:spPr>
        <a:xfrm>
          <a:off x="9700533" y="480332"/>
          <a:ext cx="1153885"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F3A79F4F-39F1-4C94-B71E-DEB752FD5847}" type="TxLink">
            <a:rPr lang="en-US" sz="700" b="0" i="0" u="none" strike="noStrike">
              <a:solidFill>
                <a:srgbClr val="000000"/>
              </a:solidFill>
              <a:latin typeface="Century Gothic"/>
            </a:rPr>
            <a:pPr algn="ctr"/>
            <a:t>What was taken up faster in schizophrenics indicating that they produce more dopamine? </a:t>
          </a:fld>
          <a:endParaRPr lang="en-US" sz="900"/>
        </a:p>
      </xdr:txBody>
    </xdr:sp>
    <xdr:clientData/>
  </xdr:twoCellAnchor>
  <xdr:twoCellAnchor>
    <xdr:from>
      <xdr:col>27</xdr:col>
      <xdr:colOff>585108</xdr:colOff>
      <xdr:row>1</xdr:row>
      <xdr:rowOff>13607</xdr:rowOff>
    </xdr:from>
    <xdr:to>
      <xdr:col>29</xdr:col>
      <xdr:colOff>517072</xdr:colOff>
      <xdr:row>1</xdr:row>
      <xdr:rowOff>1170214</xdr:rowOff>
    </xdr:to>
    <xdr:sp macro="" textlink="$P$2">
      <xdr:nvSpPr>
        <xdr:cNvPr id="5" name="Oval 4"/>
        <xdr:cNvSpPr/>
      </xdr:nvSpPr>
      <xdr:spPr>
        <a:xfrm>
          <a:off x="10881633" y="480332"/>
          <a:ext cx="1151164"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C7203947-E64F-44E2-A8DB-CA547387EC82}" type="TxLink">
            <a:rPr lang="en-US" sz="700" b="0" i="0" u="none" strike="noStrike">
              <a:solidFill>
                <a:srgbClr val="000000"/>
              </a:solidFill>
              <a:latin typeface="Century Gothic"/>
            </a:rPr>
            <a:pPr algn="ctr"/>
            <a:t>What is the link between Parkinson’s disease and schizophrenia in terms of treatments? </a:t>
          </a:fld>
          <a:endParaRPr lang="en-US" sz="900"/>
        </a:p>
      </xdr:txBody>
    </xdr:sp>
    <xdr:clientData/>
  </xdr:twoCellAnchor>
  <xdr:twoCellAnchor>
    <xdr:from>
      <xdr:col>29</xdr:col>
      <xdr:colOff>544286</xdr:colOff>
      <xdr:row>1</xdr:row>
      <xdr:rowOff>13607</xdr:rowOff>
    </xdr:from>
    <xdr:to>
      <xdr:col>31</xdr:col>
      <xdr:colOff>476250</xdr:colOff>
      <xdr:row>1</xdr:row>
      <xdr:rowOff>1170214</xdr:rowOff>
    </xdr:to>
    <xdr:sp macro="" textlink="$Q$2">
      <xdr:nvSpPr>
        <xdr:cNvPr id="6" name="Oval 5"/>
        <xdr:cNvSpPr/>
      </xdr:nvSpPr>
      <xdr:spPr>
        <a:xfrm>
          <a:off x="12060011" y="480332"/>
          <a:ext cx="1151164"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05AC19F2-1163-4C3D-A5D2-E02EB8BA7131}" type="TxLink">
            <a:rPr lang="en-US" sz="700" b="0" i="0" u="none" strike="noStrike">
              <a:solidFill>
                <a:srgbClr val="000000"/>
              </a:solidFill>
              <a:latin typeface="Century Gothic"/>
            </a:rPr>
            <a:pPr algn="ctr"/>
            <a:t>According to the DSM, how many symptoms should be present for that time period? </a:t>
          </a:fld>
          <a:endParaRPr lang="en-US" sz="900"/>
        </a:p>
      </xdr:txBody>
    </xdr:sp>
    <xdr:clientData/>
  </xdr:twoCellAnchor>
  <xdr:twoCellAnchor>
    <xdr:from>
      <xdr:col>24</xdr:col>
      <xdr:colOff>40821</xdr:colOff>
      <xdr:row>2</xdr:row>
      <xdr:rowOff>13607</xdr:rowOff>
    </xdr:from>
    <xdr:to>
      <xdr:col>25</xdr:col>
      <xdr:colOff>585107</xdr:colOff>
      <xdr:row>2</xdr:row>
      <xdr:rowOff>1170214</xdr:rowOff>
    </xdr:to>
    <xdr:sp macro="" textlink="$N$3">
      <xdr:nvSpPr>
        <xdr:cNvPr id="7" name="Oval 6"/>
        <xdr:cNvSpPr/>
      </xdr:nvSpPr>
      <xdr:spPr>
        <a:xfrm>
          <a:off x="8508546" y="1661432"/>
          <a:ext cx="115388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E82F1336-D2B8-4789-B74F-75C5ACAD9D89}" type="TxLink">
            <a:rPr lang="en-US" sz="700" b="0" i="0" u="none" strike="noStrike">
              <a:solidFill>
                <a:srgbClr val="000000"/>
              </a:solidFill>
              <a:latin typeface="Century Gothic"/>
            </a:rPr>
            <a:pPr algn="ctr"/>
            <a:t>What does Frith describe schizophrenia as being ‘abnormality of…’ </a:t>
          </a:fld>
          <a:endParaRPr lang="en-US" sz="900"/>
        </a:p>
      </xdr:txBody>
    </xdr:sp>
    <xdr:clientData/>
  </xdr:twoCellAnchor>
  <xdr:twoCellAnchor>
    <xdr:from>
      <xdr:col>26</xdr:col>
      <xdr:colOff>13608</xdr:colOff>
      <xdr:row>2</xdr:row>
      <xdr:rowOff>13607</xdr:rowOff>
    </xdr:from>
    <xdr:to>
      <xdr:col>27</xdr:col>
      <xdr:colOff>557893</xdr:colOff>
      <xdr:row>2</xdr:row>
      <xdr:rowOff>1170214</xdr:rowOff>
    </xdr:to>
    <xdr:sp macro="" textlink="$O$3">
      <xdr:nvSpPr>
        <xdr:cNvPr id="8" name="Oval 7"/>
        <xdr:cNvSpPr/>
      </xdr:nvSpPr>
      <xdr:spPr>
        <a:xfrm>
          <a:off x="9700533" y="1661432"/>
          <a:ext cx="1153885"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3B5CAFAE-D594-4DF2-AED0-B5524CBA595B}" type="TxLink">
            <a:rPr lang="en-US" sz="700" b="0" i="0" u="none" strike="noStrike">
              <a:solidFill>
                <a:srgbClr val="000000"/>
              </a:solidFill>
              <a:latin typeface="Century Gothic"/>
            </a:rPr>
            <a:pPr algn="ctr"/>
            <a:t>What does Frith describe schizophrenia as being ‘abnormality of…’ </a:t>
          </a:fld>
          <a:endParaRPr lang="en-US" sz="900"/>
        </a:p>
      </xdr:txBody>
    </xdr:sp>
    <xdr:clientData/>
  </xdr:twoCellAnchor>
  <xdr:twoCellAnchor>
    <xdr:from>
      <xdr:col>27</xdr:col>
      <xdr:colOff>585108</xdr:colOff>
      <xdr:row>2</xdr:row>
      <xdr:rowOff>13607</xdr:rowOff>
    </xdr:from>
    <xdr:to>
      <xdr:col>29</xdr:col>
      <xdr:colOff>517072</xdr:colOff>
      <xdr:row>2</xdr:row>
      <xdr:rowOff>1170214</xdr:rowOff>
    </xdr:to>
    <xdr:sp macro="" textlink="$P$3">
      <xdr:nvSpPr>
        <xdr:cNvPr id="9" name="Oval 8"/>
        <xdr:cNvSpPr/>
      </xdr:nvSpPr>
      <xdr:spPr>
        <a:xfrm>
          <a:off x="10881633" y="1661432"/>
          <a:ext cx="1151164"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13F447B2-A892-4670-86B4-ED9DB0E8A48E}" type="TxLink">
            <a:rPr lang="en-US" sz="700" b="0" i="0" u="none" strike="noStrike">
              <a:solidFill>
                <a:srgbClr val="000000"/>
              </a:solidFill>
              <a:latin typeface="Century Gothic"/>
            </a:rPr>
            <a:pPr algn="ctr"/>
            <a:t>What does Frith describe schizophrenia as being ‘abnormality of…’ </a:t>
          </a:fld>
          <a:endParaRPr lang="en-US" sz="900"/>
        </a:p>
      </xdr:txBody>
    </xdr:sp>
    <xdr:clientData/>
  </xdr:twoCellAnchor>
  <xdr:twoCellAnchor>
    <xdr:from>
      <xdr:col>29</xdr:col>
      <xdr:colOff>544286</xdr:colOff>
      <xdr:row>2</xdr:row>
      <xdr:rowOff>13607</xdr:rowOff>
    </xdr:from>
    <xdr:to>
      <xdr:col>31</xdr:col>
      <xdr:colOff>476250</xdr:colOff>
      <xdr:row>2</xdr:row>
      <xdr:rowOff>1170214</xdr:rowOff>
    </xdr:to>
    <xdr:sp macro="" textlink="$Q$3">
      <xdr:nvSpPr>
        <xdr:cNvPr id="10" name="Oval 9"/>
        <xdr:cNvSpPr/>
      </xdr:nvSpPr>
      <xdr:spPr>
        <a:xfrm>
          <a:off x="12060011" y="1661432"/>
          <a:ext cx="1151164"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87992DE3-653A-48A3-BE43-7E1EE8478958}" type="TxLink">
            <a:rPr lang="en-US" sz="700" b="0" i="0" u="none" strike="noStrike">
              <a:solidFill>
                <a:srgbClr val="000000"/>
              </a:solidFill>
              <a:latin typeface="Century Gothic"/>
            </a:rPr>
            <a:pPr algn="ctr"/>
            <a:t>What does a PET scan do? </a:t>
          </a:fld>
          <a:endParaRPr lang="en-US" sz="900"/>
        </a:p>
      </xdr:txBody>
    </xdr:sp>
    <xdr:clientData/>
  </xdr:twoCellAnchor>
  <xdr:twoCellAnchor>
    <xdr:from>
      <xdr:col>24</xdr:col>
      <xdr:colOff>40821</xdr:colOff>
      <xdr:row>3</xdr:row>
      <xdr:rowOff>13607</xdr:rowOff>
    </xdr:from>
    <xdr:to>
      <xdr:col>25</xdr:col>
      <xdr:colOff>585107</xdr:colOff>
      <xdr:row>3</xdr:row>
      <xdr:rowOff>1170214</xdr:rowOff>
    </xdr:to>
    <xdr:sp macro="" textlink="$N$4">
      <xdr:nvSpPr>
        <xdr:cNvPr id="11" name="Oval 10"/>
        <xdr:cNvSpPr/>
      </xdr:nvSpPr>
      <xdr:spPr>
        <a:xfrm>
          <a:off x="8508546" y="2842532"/>
          <a:ext cx="115388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A2178024-0242-44C5-9DC5-FF1D2835DCDB}" type="TxLink">
            <a:rPr lang="en-US" sz="700" b="0" i="0" u="none" strike="noStrike">
              <a:solidFill>
                <a:srgbClr val="000000"/>
              </a:solidFill>
              <a:latin typeface="Century Gothic"/>
            </a:rPr>
            <a:pPr algn="ctr"/>
            <a:t>Identify two examples of positive symptoms of schizophrenia</a:t>
          </a:fld>
          <a:endParaRPr lang="en-US" sz="900"/>
        </a:p>
      </xdr:txBody>
    </xdr:sp>
    <xdr:clientData/>
  </xdr:twoCellAnchor>
  <xdr:twoCellAnchor>
    <xdr:from>
      <xdr:col>26</xdr:col>
      <xdr:colOff>13608</xdr:colOff>
      <xdr:row>3</xdr:row>
      <xdr:rowOff>13607</xdr:rowOff>
    </xdr:from>
    <xdr:to>
      <xdr:col>27</xdr:col>
      <xdr:colOff>557893</xdr:colOff>
      <xdr:row>3</xdr:row>
      <xdr:rowOff>1170214</xdr:rowOff>
    </xdr:to>
    <xdr:sp macro="" textlink="$O$4">
      <xdr:nvSpPr>
        <xdr:cNvPr id="12" name="Oval 11"/>
        <xdr:cNvSpPr/>
      </xdr:nvSpPr>
      <xdr:spPr>
        <a:xfrm>
          <a:off x="9700533" y="2842532"/>
          <a:ext cx="1153885"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C1FA77B6-6B57-4E52-8697-FC597B011123}" type="TxLink">
            <a:rPr lang="en-US" sz="700" b="0" i="0" u="none" strike="noStrike">
              <a:solidFill>
                <a:srgbClr val="000000"/>
              </a:solidFill>
              <a:latin typeface="Century Gothic"/>
            </a:rPr>
            <a:pPr algn="ctr"/>
            <a:t>What does Frith describe schizophrenia as being ‘abnormality of…’ </a:t>
          </a:fld>
          <a:endParaRPr lang="en-US" sz="900"/>
        </a:p>
      </xdr:txBody>
    </xdr:sp>
    <xdr:clientData/>
  </xdr:twoCellAnchor>
  <xdr:twoCellAnchor>
    <xdr:from>
      <xdr:col>27</xdr:col>
      <xdr:colOff>585108</xdr:colOff>
      <xdr:row>3</xdr:row>
      <xdr:rowOff>13607</xdr:rowOff>
    </xdr:from>
    <xdr:to>
      <xdr:col>29</xdr:col>
      <xdr:colOff>517072</xdr:colOff>
      <xdr:row>3</xdr:row>
      <xdr:rowOff>1170214</xdr:rowOff>
    </xdr:to>
    <xdr:sp macro="" textlink="$P$4">
      <xdr:nvSpPr>
        <xdr:cNvPr id="13" name="Oval 12"/>
        <xdr:cNvSpPr/>
      </xdr:nvSpPr>
      <xdr:spPr>
        <a:xfrm>
          <a:off x="10881633" y="2842532"/>
          <a:ext cx="1151164"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8308649D-E856-4CED-B34F-3421D589BDA4}" type="TxLink">
            <a:rPr lang="en-US" sz="700" b="0" i="0" u="none" strike="noStrike">
              <a:solidFill>
                <a:srgbClr val="000000"/>
              </a:solidFill>
              <a:latin typeface="Century Gothic"/>
            </a:rPr>
            <a:pPr algn="ctr"/>
            <a:t>What do the terms MZ and DZ stand for? </a:t>
          </a:fld>
          <a:endParaRPr lang="en-US" sz="900"/>
        </a:p>
      </xdr:txBody>
    </xdr:sp>
    <xdr:clientData/>
  </xdr:twoCellAnchor>
  <xdr:twoCellAnchor>
    <xdr:from>
      <xdr:col>29</xdr:col>
      <xdr:colOff>544286</xdr:colOff>
      <xdr:row>3</xdr:row>
      <xdr:rowOff>13607</xdr:rowOff>
    </xdr:from>
    <xdr:to>
      <xdr:col>31</xdr:col>
      <xdr:colOff>476250</xdr:colOff>
      <xdr:row>3</xdr:row>
      <xdr:rowOff>1170214</xdr:rowOff>
    </xdr:to>
    <xdr:sp macro="" textlink="$Q$4">
      <xdr:nvSpPr>
        <xdr:cNvPr id="14" name="Oval 13"/>
        <xdr:cNvSpPr/>
      </xdr:nvSpPr>
      <xdr:spPr>
        <a:xfrm>
          <a:off x="12060011" y="2842532"/>
          <a:ext cx="1151164"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1DE11C6E-6661-4CC6-A517-60D02697D19C}" type="TxLink">
            <a:rPr lang="en-US" sz="700" b="0" i="0" u="none" strike="noStrike">
              <a:solidFill>
                <a:srgbClr val="000000"/>
              </a:solidFill>
              <a:latin typeface="Century Gothic"/>
            </a:rPr>
            <a:pPr algn="ctr"/>
            <a:t>What is the link between Parkinson’s disease and schizophrenia in terms of treatments? </a:t>
          </a:fld>
          <a:endParaRPr lang="en-US" sz="900"/>
        </a:p>
      </xdr:txBody>
    </xdr:sp>
    <xdr:clientData/>
  </xdr:twoCellAnchor>
  <xdr:twoCellAnchor>
    <xdr:from>
      <xdr:col>24</xdr:col>
      <xdr:colOff>40821</xdr:colOff>
      <xdr:row>4</xdr:row>
      <xdr:rowOff>13607</xdr:rowOff>
    </xdr:from>
    <xdr:to>
      <xdr:col>25</xdr:col>
      <xdr:colOff>585107</xdr:colOff>
      <xdr:row>4</xdr:row>
      <xdr:rowOff>1170214</xdr:rowOff>
    </xdr:to>
    <xdr:sp macro="" textlink="$N$5">
      <xdr:nvSpPr>
        <xdr:cNvPr id="15" name="Oval 14"/>
        <xdr:cNvSpPr/>
      </xdr:nvSpPr>
      <xdr:spPr>
        <a:xfrm>
          <a:off x="8508546" y="4023632"/>
          <a:ext cx="115388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C8A9B2D0-9B0A-4575-AAF8-08486A996179}" type="TxLink">
            <a:rPr lang="en-US" sz="700" b="0" i="0" u="none" strike="noStrike">
              <a:solidFill>
                <a:srgbClr val="000000"/>
              </a:solidFill>
              <a:latin typeface="Century Gothic"/>
            </a:rPr>
            <a:pPr algn="ctr"/>
            <a:t>What do the terms MZ and DZ stand for? </a:t>
          </a:fld>
          <a:endParaRPr lang="en-US" sz="900"/>
        </a:p>
      </xdr:txBody>
    </xdr:sp>
    <xdr:clientData/>
  </xdr:twoCellAnchor>
  <xdr:twoCellAnchor>
    <xdr:from>
      <xdr:col>26</xdr:col>
      <xdr:colOff>13608</xdr:colOff>
      <xdr:row>4</xdr:row>
      <xdr:rowOff>13607</xdr:rowOff>
    </xdr:from>
    <xdr:to>
      <xdr:col>27</xdr:col>
      <xdr:colOff>557893</xdr:colOff>
      <xdr:row>4</xdr:row>
      <xdr:rowOff>1170214</xdr:rowOff>
    </xdr:to>
    <xdr:sp macro="" textlink="$O$5">
      <xdr:nvSpPr>
        <xdr:cNvPr id="16" name="Oval 15"/>
        <xdr:cNvSpPr/>
      </xdr:nvSpPr>
      <xdr:spPr>
        <a:xfrm>
          <a:off x="9700533" y="4023632"/>
          <a:ext cx="1153885"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E3384A9E-5B8F-4677-A34C-58F0355A53D6}" type="TxLink">
            <a:rPr lang="en-US" sz="700" b="0" i="0" u="none" strike="noStrike">
              <a:solidFill>
                <a:srgbClr val="000000"/>
              </a:solidFill>
              <a:latin typeface="Century Gothic"/>
            </a:rPr>
            <a:pPr algn="ctr"/>
            <a:t>What qualitative data was collected in Gottesman and Shield’s study? </a:t>
          </a:fld>
          <a:endParaRPr lang="en-US" sz="900"/>
        </a:p>
      </xdr:txBody>
    </xdr:sp>
    <xdr:clientData/>
  </xdr:twoCellAnchor>
  <xdr:twoCellAnchor>
    <xdr:from>
      <xdr:col>27</xdr:col>
      <xdr:colOff>585108</xdr:colOff>
      <xdr:row>4</xdr:row>
      <xdr:rowOff>13607</xdr:rowOff>
    </xdr:from>
    <xdr:to>
      <xdr:col>29</xdr:col>
      <xdr:colOff>517072</xdr:colOff>
      <xdr:row>4</xdr:row>
      <xdr:rowOff>1170214</xdr:rowOff>
    </xdr:to>
    <xdr:sp macro="" textlink="$P$5">
      <xdr:nvSpPr>
        <xdr:cNvPr id="17" name="Oval 16"/>
        <xdr:cNvSpPr/>
      </xdr:nvSpPr>
      <xdr:spPr>
        <a:xfrm>
          <a:off x="10881633" y="4023632"/>
          <a:ext cx="1151164"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84464D21-8296-483D-A1B0-9300B4D6C1AA}" type="TxLink">
            <a:rPr lang="en-US" sz="700" b="0" i="0" u="none" strike="noStrike">
              <a:solidFill>
                <a:srgbClr val="000000"/>
              </a:solidFill>
              <a:latin typeface="Century Gothic"/>
            </a:rPr>
            <a:pPr algn="ctr"/>
            <a:t>What does a PET scan do? </a:t>
          </a:fld>
          <a:endParaRPr lang="en-US" sz="900"/>
        </a:p>
      </xdr:txBody>
    </xdr:sp>
    <xdr:clientData/>
  </xdr:twoCellAnchor>
  <xdr:twoCellAnchor>
    <xdr:from>
      <xdr:col>29</xdr:col>
      <xdr:colOff>544286</xdr:colOff>
      <xdr:row>4</xdr:row>
      <xdr:rowOff>13607</xdr:rowOff>
    </xdr:from>
    <xdr:to>
      <xdr:col>31</xdr:col>
      <xdr:colOff>476250</xdr:colOff>
      <xdr:row>4</xdr:row>
      <xdr:rowOff>1170214</xdr:rowOff>
    </xdr:to>
    <xdr:sp macro="" textlink="$Q$5">
      <xdr:nvSpPr>
        <xdr:cNvPr id="18" name="Oval 17"/>
        <xdr:cNvSpPr/>
      </xdr:nvSpPr>
      <xdr:spPr>
        <a:xfrm>
          <a:off x="12060011" y="4023632"/>
          <a:ext cx="1151164"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9A7E4202-09B6-4EBF-8897-EB0DD0A5832F}" type="TxLink">
            <a:rPr lang="en-US" sz="700" b="0" i="0" u="none" strike="noStrike">
              <a:solidFill>
                <a:srgbClr val="000000"/>
              </a:solidFill>
              <a:latin typeface="Century Gothic"/>
            </a:rPr>
            <a:pPr algn="ctr"/>
            <a:t>What was schizophrenia first called? </a:t>
          </a:fld>
          <a:endParaRPr lang="en-US" sz="900"/>
        </a:p>
      </xdr:txBody>
    </xdr:sp>
    <xdr:clientData/>
  </xdr:twoCellAnchor>
  <xdr:twoCellAnchor>
    <xdr:from>
      <xdr:col>37</xdr:col>
      <xdr:colOff>301742</xdr:colOff>
      <xdr:row>1</xdr:row>
      <xdr:rowOff>1115786</xdr:rowOff>
    </xdr:from>
    <xdr:to>
      <xdr:col>38</xdr:col>
      <xdr:colOff>404813</xdr:colOff>
      <xdr:row>2</xdr:row>
      <xdr:rowOff>285750</xdr:rowOff>
    </xdr:to>
    <xdr:sp macro="" textlink="">
      <xdr:nvSpPr>
        <xdr:cNvPr id="19" name="TextBox 18"/>
        <xdr:cNvSpPr txBox="1"/>
      </xdr:nvSpPr>
      <xdr:spPr>
        <a:xfrm>
          <a:off x="19304117" y="1580130"/>
          <a:ext cx="710290" cy="3486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Player 2</a:t>
          </a:r>
        </a:p>
      </xdr:txBody>
    </xdr:sp>
    <xdr:clientData/>
  </xdr:twoCellAnchor>
  <xdr:twoCellAnchor>
    <xdr:from>
      <xdr:col>23</xdr:col>
      <xdr:colOff>42520</xdr:colOff>
      <xdr:row>1</xdr:row>
      <xdr:rowOff>1115786</xdr:rowOff>
    </xdr:from>
    <xdr:to>
      <xdr:col>24</xdr:col>
      <xdr:colOff>154781</xdr:colOff>
      <xdr:row>2</xdr:row>
      <xdr:rowOff>285750</xdr:rowOff>
    </xdr:to>
    <xdr:sp macro="" textlink="">
      <xdr:nvSpPr>
        <xdr:cNvPr id="20" name="TextBox 19"/>
        <xdr:cNvSpPr txBox="1"/>
      </xdr:nvSpPr>
      <xdr:spPr>
        <a:xfrm>
          <a:off x="10543833" y="1580130"/>
          <a:ext cx="719479" cy="3486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Player 1</a:t>
          </a:r>
        </a:p>
      </xdr:txBody>
    </xdr:sp>
    <xdr:clientData/>
  </xdr:twoCellAnchor>
  <xdr:twoCellAnchor>
    <xdr:from>
      <xdr:col>23</xdr:col>
      <xdr:colOff>217714</xdr:colOff>
      <xdr:row>2</xdr:row>
      <xdr:rowOff>176894</xdr:rowOff>
    </xdr:from>
    <xdr:to>
      <xdr:col>23</xdr:col>
      <xdr:colOff>503464</xdr:colOff>
      <xdr:row>2</xdr:row>
      <xdr:rowOff>462644</xdr:rowOff>
    </xdr:to>
    <xdr:sp macro="" textlink="">
      <xdr:nvSpPr>
        <xdr:cNvPr id="21" name="Oval 20"/>
        <xdr:cNvSpPr/>
      </xdr:nvSpPr>
      <xdr:spPr>
        <a:xfrm>
          <a:off x="10844893" y="1823358"/>
          <a:ext cx="285750" cy="28575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37</xdr:col>
      <xdr:colOff>489859</xdr:colOff>
      <xdr:row>2</xdr:row>
      <xdr:rowOff>176894</xdr:rowOff>
    </xdr:from>
    <xdr:to>
      <xdr:col>38</xdr:col>
      <xdr:colOff>163288</xdr:colOff>
      <xdr:row>2</xdr:row>
      <xdr:rowOff>462644</xdr:rowOff>
    </xdr:to>
    <xdr:sp macro="" textlink="">
      <xdr:nvSpPr>
        <xdr:cNvPr id="22" name="Oval 21"/>
        <xdr:cNvSpPr/>
      </xdr:nvSpPr>
      <xdr:spPr>
        <a:xfrm>
          <a:off x="19689538" y="1823358"/>
          <a:ext cx="285750" cy="28575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31</xdr:col>
      <xdr:colOff>507546</xdr:colOff>
      <xdr:row>1</xdr:row>
      <xdr:rowOff>17689</xdr:rowOff>
    </xdr:from>
    <xdr:to>
      <xdr:col>33</xdr:col>
      <xdr:colOff>439511</xdr:colOff>
      <xdr:row>1</xdr:row>
      <xdr:rowOff>1174296</xdr:rowOff>
    </xdr:to>
    <xdr:sp macro="" textlink="$R$2">
      <xdr:nvSpPr>
        <xdr:cNvPr id="23" name="Oval 22"/>
        <xdr:cNvSpPr/>
      </xdr:nvSpPr>
      <xdr:spPr>
        <a:xfrm>
          <a:off x="13325475" y="480332"/>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A02AF5C1-7D38-4BCB-8F4A-C0DE0B148639}" type="TxLink">
            <a:rPr lang="en-US" sz="700" b="0" i="0" u="none" strike="noStrike">
              <a:solidFill>
                <a:srgbClr val="000000"/>
              </a:solidFill>
              <a:latin typeface="Century Gothic"/>
            </a:rPr>
            <a:pPr algn="ctr"/>
            <a:t>According to the DSM, how many symptoms should be present for that time period? </a:t>
          </a:fld>
          <a:endParaRPr lang="en-US" sz="700"/>
        </a:p>
      </xdr:txBody>
    </xdr:sp>
    <xdr:clientData/>
  </xdr:twoCellAnchor>
  <xdr:twoCellAnchor>
    <xdr:from>
      <xdr:col>31</xdr:col>
      <xdr:colOff>507546</xdr:colOff>
      <xdr:row>2</xdr:row>
      <xdr:rowOff>17689</xdr:rowOff>
    </xdr:from>
    <xdr:to>
      <xdr:col>33</xdr:col>
      <xdr:colOff>439511</xdr:colOff>
      <xdr:row>2</xdr:row>
      <xdr:rowOff>1174296</xdr:rowOff>
    </xdr:to>
    <xdr:sp macro="" textlink="$R$3">
      <xdr:nvSpPr>
        <xdr:cNvPr id="24" name="Oval 23"/>
        <xdr:cNvSpPr/>
      </xdr:nvSpPr>
      <xdr:spPr>
        <a:xfrm>
          <a:off x="13325475" y="1664153"/>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83D168ED-257F-450B-B485-47D0E6BB7E22}" type="TxLink">
            <a:rPr lang="en-US" sz="700" b="0" i="0" u="none" strike="noStrike">
              <a:solidFill>
                <a:srgbClr val="000000"/>
              </a:solidFill>
              <a:latin typeface="Century Gothic"/>
            </a:rPr>
            <a:pPr algn="ctr"/>
            <a:t>What was schizophrenia first called? </a:t>
          </a:fld>
          <a:endParaRPr lang="en-US" sz="700"/>
        </a:p>
      </xdr:txBody>
    </xdr:sp>
    <xdr:clientData/>
  </xdr:twoCellAnchor>
  <xdr:twoCellAnchor>
    <xdr:from>
      <xdr:col>31</xdr:col>
      <xdr:colOff>507546</xdr:colOff>
      <xdr:row>3</xdr:row>
      <xdr:rowOff>17689</xdr:rowOff>
    </xdr:from>
    <xdr:to>
      <xdr:col>33</xdr:col>
      <xdr:colOff>439511</xdr:colOff>
      <xdr:row>3</xdr:row>
      <xdr:rowOff>1174296</xdr:rowOff>
    </xdr:to>
    <xdr:sp macro="" textlink="$R$4">
      <xdr:nvSpPr>
        <xdr:cNvPr id="25" name="Oval 24"/>
        <xdr:cNvSpPr/>
      </xdr:nvSpPr>
      <xdr:spPr>
        <a:xfrm>
          <a:off x="13325475" y="2847975"/>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AB617591-45E1-482C-BB2A-BBBAD31768F0}" type="TxLink">
            <a:rPr lang="en-US" sz="700" b="0" i="0" u="none" strike="noStrike">
              <a:solidFill>
                <a:srgbClr val="000000"/>
              </a:solidFill>
              <a:latin typeface="Century Gothic"/>
            </a:rPr>
            <a:pPr algn="ctr"/>
            <a:t>What does the term persecutory hallucinations mean?</a:t>
          </a:fld>
          <a:endParaRPr lang="en-US" sz="700"/>
        </a:p>
      </xdr:txBody>
    </xdr:sp>
    <xdr:clientData/>
  </xdr:twoCellAnchor>
  <xdr:twoCellAnchor>
    <xdr:from>
      <xdr:col>31</xdr:col>
      <xdr:colOff>507546</xdr:colOff>
      <xdr:row>4</xdr:row>
      <xdr:rowOff>17689</xdr:rowOff>
    </xdr:from>
    <xdr:to>
      <xdr:col>33</xdr:col>
      <xdr:colOff>439511</xdr:colOff>
      <xdr:row>4</xdr:row>
      <xdr:rowOff>1174296</xdr:rowOff>
    </xdr:to>
    <xdr:sp macro="" textlink="$R$5">
      <xdr:nvSpPr>
        <xdr:cNvPr id="26" name="Oval 25"/>
        <xdr:cNvSpPr/>
      </xdr:nvSpPr>
      <xdr:spPr>
        <a:xfrm>
          <a:off x="13325475" y="4031796"/>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F10F2C28-22B7-44A9-AE7F-8600B46CD188}" type="TxLink">
            <a:rPr lang="en-US" sz="700" b="0" i="0" u="none" strike="noStrike">
              <a:solidFill>
                <a:srgbClr val="000000"/>
              </a:solidFill>
              <a:latin typeface="Century Gothic"/>
            </a:rPr>
            <a:pPr algn="ctr"/>
            <a:t>Why might the DSM and ICD be culturally bias? </a:t>
          </a:fld>
          <a:endParaRPr lang="en-US" sz="700"/>
        </a:p>
      </xdr:txBody>
    </xdr:sp>
    <xdr:clientData/>
  </xdr:twoCellAnchor>
  <xdr:twoCellAnchor>
    <xdr:from>
      <xdr:col>33</xdr:col>
      <xdr:colOff>462643</xdr:colOff>
      <xdr:row>1</xdr:row>
      <xdr:rowOff>13607</xdr:rowOff>
    </xdr:from>
    <xdr:to>
      <xdr:col>35</xdr:col>
      <xdr:colOff>394607</xdr:colOff>
      <xdr:row>1</xdr:row>
      <xdr:rowOff>1170214</xdr:rowOff>
    </xdr:to>
    <xdr:sp macro="" textlink="$S$2">
      <xdr:nvSpPr>
        <xdr:cNvPr id="33" name="Oval 32"/>
        <xdr:cNvSpPr/>
      </xdr:nvSpPr>
      <xdr:spPr>
        <a:xfrm>
          <a:off x="17213036" y="476250"/>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74A51B4-49FA-4CA1-9D09-93BB1FBEB497}" type="TxLink">
            <a:rPr lang="en-US" sz="700" b="0" i="0" u="none" strike="noStrike">
              <a:solidFill>
                <a:srgbClr val="000000"/>
              </a:solidFill>
              <a:latin typeface="Century Gothic"/>
            </a:rPr>
            <a:pPr algn="ctr"/>
            <a:t>What is the link between Parkinson’s disease and schizophrenia in terms of treatments? </a:t>
          </a:fld>
          <a:endParaRPr lang="en-US" sz="700"/>
        </a:p>
      </xdr:txBody>
    </xdr:sp>
    <xdr:clientData/>
  </xdr:twoCellAnchor>
  <xdr:twoCellAnchor>
    <xdr:from>
      <xdr:col>33</xdr:col>
      <xdr:colOff>462643</xdr:colOff>
      <xdr:row>2</xdr:row>
      <xdr:rowOff>13607</xdr:rowOff>
    </xdr:from>
    <xdr:to>
      <xdr:col>35</xdr:col>
      <xdr:colOff>394607</xdr:colOff>
      <xdr:row>2</xdr:row>
      <xdr:rowOff>1170214</xdr:rowOff>
    </xdr:to>
    <xdr:sp macro="" textlink="$S$3">
      <xdr:nvSpPr>
        <xdr:cNvPr id="34" name="Oval 33"/>
        <xdr:cNvSpPr/>
      </xdr:nvSpPr>
      <xdr:spPr>
        <a:xfrm>
          <a:off x="17213036" y="1660071"/>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BF9E542C-6044-45D8-9565-43C75A647E05}" type="TxLink">
            <a:rPr lang="en-US" sz="700" b="0" i="0" u="none" strike="noStrike">
              <a:solidFill>
                <a:srgbClr val="000000"/>
              </a:solidFill>
              <a:latin typeface="Century Gothic"/>
            </a:rPr>
            <a:pPr algn="ctr"/>
            <a:t>Briefly describe how Frith conducted his experiment. </a:t>
          </a:fld>
          <a:endParaRPr lang="en-US" sz="700"/>
        </a:p>
      </xdr:txBody>
    </xdr:sp>
    <xdr:clientData/>
  </xdr:twoCellAnchor>
  <xdr:twoCellAnchor>
    <xdr:from>
      <xdr:col>33</xdr:col>
      <xdr:colOff>462643</xdr:colOff>
      <xdr:row>3</xdr:row>
      <xdr:rowOff>13607</xdr:rowOff>
    </xdr:from>
    <xdr:to>
      <xdr:col>35</xdr:col>
      <xdr:colOff>394607</xdr:colOff>
      <xdr:row>3</xdr:row>
      <xdr:rowOff>1170214</xdr:rowOff>
    </xdr:to>
    <xdr:sp macro="" textlink="$S$4">
      <xdr:nvSpPr>
        <xdr:cNvPr id="35" name="Oval 34"/>
        <xdr:cNvSpPr/>
      </xdr:nvSpPr>
      <xdr:spPr>
        <a:xfrm>
          <a:off x="17213036" y="2843893"/>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73D49D4F-0106-4A3C-9E27-8A38A98304F4}" type="TxLink">
            <a:rPr lang="en-US" sz="700" b="0" i="0" u="none" strike="noStrike">
              <a:solidFill>
                <a:srgbClr val="000000"/>
              </a:solidFill>
              <a:latin typeface="Century Gothic"/>
            </a:rPr>
            <a:pPr algn="ctr"/>
            <a:t>What does a PET scan do? </a:t>
          </a:fld>
          <a:endParaRPr lang="en-US" sz="700"/>
        </a:p>
      </xdr:txBody>
    </xdr:sp>
    <xdr:clientData/>
  </xdr:twoCellAnchor>
  <xdr:twoCellAnchor>
    <xdr:from>
      <xdr:col>33</xdr:col>
      <xdr:colOff>462643</xdr:colOff>
      <xdr:row>4</xdr:row>
      <xdr:rowOff>13607</xdr:rowOff>
    </xdr:from>
    <xdr:to>
      <xdr:col>35</xdr:col>
      <xdr:colOff>394607</xdr:colOff>
      <xdr:row>4</xdr:row>
      <xdr:rowOff>1170214</xdr:rowOff>
    </xdr:to>
    <xdr:sp macro="" textlink="$S$5">
      <xdr:nvSpPr>
        <xdr:cNvPr id="36" name="Oval 35"/>
        <xdr:cNvSpPr/>
      </xdr:nvSpPr>
      <xdr:spPr>
        <a:xfrm>
          <a:off x="17213036" y="4027714"/>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A2CF2B9-AB94-445C-8EC0-52ED4253CD03}" type="TxLink">
            <a:rPr lang="en-US" sz="700" b="0" i="0" u="none" strike="noStrike">
              <a:solidFill>
                <a:srgbClr val="000000"/>
              </a:solidFill>
              <a:latin typeface="Century Gothic"/>
            </a:rPr>
            <a:pPr algn="ctr"/>
            <a:t>What qualitative data was collected in Gottesman and Shield’s study? </a:t>
          </a:fld>
          <a:endParaRPr lang="en-US" sz="700"/>
        </a:p>
      </xdr:txBody>
    </xdr:sp>
    <xdr:clientData/>
  </xdr:twoCellAnchor>
  <xdr:twoCellAnchor>
    <xdr:from>
      <xdr:col>35</xdr:col>
      <xdr:colOff>425903</xdr:colOff>
      <xdr:row>1</xdr:row>
      <xdr:rowOff>17689</xdr:rowOff>
    </xdr:from>
    <xdr:to>
      <xdr:col>37</xdr:col>
      <xdr:colOff>357868</xdr:colOff>
      <xdr:row>1</xdr:row>
      <xdr:rowOff>1174296</xdr:rowOff>
    </xdr:to>
    <xdr:sp macro="" textlink="$T$2">
      <xdr:nvSpPr>
        <xdr:cNvPr id="37" name="Oval 36"/>
        <xdr:cNvSpPr/>
      </xdr:nvSpPr>
      <xdr:spPr>
        <a:xfrm>
          <a:off x="18400939" y="480332"/>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690DEC71-B655-413B-B1A4-A7B206EAF9EC}" type="TxLink">
            <a:rPr lang="en-US" sz="700" b="0" i="0" u="none" strike="noStrike">
              <a:solidFill>
                <a:srgbClr val="000000"/>
              </a:solidFill>
              <a:latin typeface="Century Gothic"/>
            </a:rPr>
            <a:pPr algn="ctr"/>
            <a:t>What was schizophrenia first called? </a:t>
          </a:fld>
          <a:endParaRPr lang="en-US" sz="700"/>
        </a:p>
      </xdr:txBody>
    </xdr:sp>
    <xdr:clientData/>
  </xdr:twoCellAnchor>
  <xdr:twoCellAnchor>
    <xdr:from>
      <xdr:col>35</xdr:col>
      <xdr:colOff>425903</xdr:colOff>
      <xdr:row>2</xdr:row>
      <xdr:rowOff>17689</xdr:rowOff>
    </xdr:from>
    <xdr:to>
      <xdr:col>37</xdr:col>
      <xdr:colOff>357868</xdr:colOff>
      <xdr:row>2</xdr:row>
      <xdr:rowOff>1174296</xdr:rowOff>
    </xdr:to>
    <xdr:sp macro="" textlink="$T$3">
      <xdr:nvSpPr>
        <xdr:cNvPr id="38" name="Oval 37"/>
        <xdr:cNvSpPr/>
      </xdr:nvSpPr>
      <xdr:spPr>
        <a:xfrm>
          <a:off x="18400939" y="1664153"/>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71CBAB4E-AFEE-4B50-8483-48FDC1EBB36E}" type="TxLink">
            <a:rPr lang="en-US" sz="700" b="0" i="0" u="none" strike="noStrike">
              <a:solidFill>
                <a:srgbClr val="000000"/>
              </a:solidFill>
              <a:latin typeface="Century Gothic"/>
            </a:rPr>
            <a:pPr algn="ctr"/>
            <a:t>Identify two examples of negative symptoms of schizophrenia. </a:t>
          </a:fld>
          <a:endParaRPr lang="en-US" sz="700"/>
        </a:p>
      </xdr:txBody>
    </xdr:sp>
    <xdr:clientData/>
  </xdr:twoCellAnchor>
  <xdr:twoCellAnchor>
    <xdr:from>
      <xdr:col>35</xdr:col>
      <xdr:colOff>425903</xdr:colOff>
      <xdr:row>3</xdr:row>
      <xdr:rowOff>17689</xdr:rowOff>
    </xdr:from>
    <xdr:to>
      <xdr:col>37</xdr:col>
      <xdr:colOff>357868</xdr:colOff>
      <xdr:row>3</xdr:row>
      <xdr:rowOff>1174296</xdr:rowOff>
    </xdr:to>
    <xdr:sp macro="" textlink="$T$4">
      <xdr:nvSpPr>
        <xdr:cNvPr id="39" name="Oval 38"/>
        <xdr:cNvSpPr/>
      </xdr:nvSpPr>
      <xdr:spPr>
        <a:xfrm>
          <a:off x="18400939" y="2847975"/>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F97AA313-FA8B-4A96-BD5C-A18BDEE917C0}" type="TxLink">
            <a:rPr lang="en-US" sz="700" b="0" i="0" u="none" strike="noStrike">
              <a:solidFill>
                <a:srgbClr val="000000"/>
              </a:solidFill>
              <a:latin typeface="Century Gothic"/>
            </a:rPr>
            <a:pPr algn="ctr"/>
            <a:t>Describe the diagnostic type ‘catatonic’</a:t>
          </a:fld>
          <a:endParaRPr lang="en-US" sz="700"/>
        </a:p>
      </xdr:txBody>
    </xdr:sp>
    <xdr:clientData/>
  </xdr:twoCellAnchor>
  <xdr:twoCellAnchor>
    <xdr:from>
      <xdr:col>35</xdr:col>
      <xdr:colOff>425903</xdr:colOff>
      <xdr:row>4</xdr:row>
      <xdr:rowOff>17689</xdr:rowOff>
    </xdr:from>
    <xdr:to>
      <xdr:col>37</xdr:col>
      <xdr:colOff>357868</xdr:colOff>
      <xdr:row>4</xdr:row>
      <xdr:rowOff>1174296</xdr:rowOff>
    </xdr:to>
    <xdr:sp macro="" textlink="$T$5">
      <xdr:nvSpPr>
        <xdr:cNvPr id="40" name="Oval 39"/>
        <xdr:cNvSpPr/>
      </xdr:nvSpPr>
      <xdr:spPr>
        <a:xfrm>
          <a:off x="18400939" y="4031796"/>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7D7800E0-F582-48B5-BC22-8FCA52E7D64F}" type="TxLink">
            <a:rPr lang="en-US" sz="700" b="0" i="0" u="none" strike="noStrike">
              <a:solidFill>
                <a:srgbClr val="000000"/>
              </a:solidFill>
              <a:latin typeface="Century Gothic"/>
            </a:rPr>
            <a:pPr algn="ctr"/>
            <a:t>According to the dopamine hypothesis, schizophrenia is caused by the lack of sensitivity in a person’s dopamine receptors. T/F.</a:t>
          </a:fld>
          <a:endParaRPr lang="en-US" sz="700"/>
        </a:p>
      </xdr:txBody>
    </xdr:sp>
    <xdr:clientData/>
  </xdr:twoCellAnchor>
  <xdr:twoCellAnchor>
    <xdr:from>
      <xdr:col>24</xdr:col>
      <xdr:colOff>40821</xdr:colOff>
      <xdr:row>5</xdr:row>
      <xdr:rowOff>13607</xdr:rowOff>
    </xdr:from>
    <xdr:to>
      <xdr:col>25</xdr:col>
      <xdr:colOff>585107</xdr:colOff>
      <xdr:row>6</xdr:row>
      <xdr:rowOff>557893</xdr:rowOff>
    </xdr:to>
    <xdr:sp macro="" textlink="$N$6">
      <xdr:nvSpPr>
        <xdr:cNvPr id="41" name="Oval 40"/>
        <xdr:cNvSpPr/>
      </xdr:nvSpPr>
      <xdr:spPr>
        <a:xfrm>
          <a:off x="11280321" y="5211536"/>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85C03D55-F380-4C8D-8379-5FD06172DD04}" type="TxLink">
            <a:rPr lang="en-US" sz="700" b="0" i="0" u="none" strike="noStrike">
              <a:solidFill>
                <a:srgbClr val="000000"/>
              </a:solidFill>
              <a:latin typeface="Century Gothic"/>
            </a:rPr>
            <a:pPr algn="ctr"/>
            <a:t>Identify two examples of negative symptoms of schizophrenia. </a:t>
          </a:fld>
          <a:endParaRPr lang="en-US" sz="700"/>
        </a:p>
      </xdr:txBody>
    </xdr:sp>
    <xdr:clientData/>
  </xdr:twoCellAnchor>
  <xdr:twoCellAnchor>
    <xdr:from>
      <xdr:col>26</xdr:col>
      <xdr:colOff>13608</xdr:colOff>
      <xdr:row>5</xdr:row>
      <xdr:rowOff>13607</xdr:rowOff>
    </xdr:from>
    <xdr:to>
      <xdr:col>27</xdr:col>
      <xdr:colOff>557893</xdr:colOff>
      <xdr:row>6</xdr:row>
      <xdr:rowOff>557893</xdr:rowOff>
    </xdr:to>
    <xdr:sp macro="" textlink="$O$6">
      <xdr:nvSpPr>
        <xdr:cNvPr id="42" name="Oval 41"/>
        <xdr:cNvSpPr/>
      </xdr:nvSpPr>
      <xdr:spPr>
        <a:xfrm>
          <a:off x="12477751" y="5211536"/>
          <a:ext cx="115660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343325E5-84D3-4037-A3E8-A2BB477B7708}" type="TxLink">
            <a:rPr lang="en-US" sz="700" b="0" i="0" u="none" strike="noStrike">
              <a:solidFill>
                <a:srgbClr val="000000"/>
              </a:solidFill>
              <a:latin typeface="Century Gothic"/>
            </a:rPr>
            <a:pPr algn="ctr"/>
            <a:t>Why might schizophrenia be difficult to diagnose? </a:t>
          </a:fld>
          <a:endParaRPr lang="en-US" sz="700"/>
        </a:p>
      </xdr:txBody>
    </xdr:sp>
    <xdr:clientData/>
  </xdr:twoCellAnchor>
  <xdr:twoCellAnchor>
    <xdr:from>
      <xdr:col>27</xdr:col>
      <xdr:colOff>585108</xdr:colOff>
      <xdr:row>5</xdr:row>
      <xdr:rowOff>13607</xdr:rowOff>
    </xdr:from>
    <xdr:to>
      <xdr:col>29</xdr:col>
      <xdr:colOff>517072</xdr:colOff>
      <xdr:row>6</xdr:row>
      <xdr:rowOff>557893</xdr:rowOff>
    </xdr:to>
    <xdr:sp macro="" textlink="$P$6">
      <xdr:nvSpPr>
        <xdr:cNvPr id="43" name="Oval 42"/>
        <xdr:cNvSpPr/>
      </xdr:nvSpPr>
      <xdr:spPr>
        <a:xfrm>
          <a:off x="13661572" y="5211536"/>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19E9FB27-B0A4-4EBA-AD18-B8A37792F443}" type="TxLink">
            <a:rPr lang="en-US" sz="700" b="0" i="0" u="none" strike="noStrike">
              <a:solidFill>
                <a:srgbClr val="000000"/>
              </a:solidFill>
              <a:latin typeface="Century Gothic"/>
            </a:rPr>
            <a:pPr algn="ctr"/>
            <a:t>According to the DSM, how many symptoms should be present for that time period? </a:t>
          </a:fld>
          <a:endParaRPr lang="en-US" sz="700"/>
        </a:p>
      </xdr:txBody>
    </xdr:sp>
    <xdr:clientData/>
  </xdr:twoCellAnchor>
  <xdr:twoCellAnchor>
    <xdr:from>
      <xdr:col>29</xdr:col>
      <xdr:colOff>544286</xdr:colOff>
      <xdr:row>5</xdr:row>
      <xdr:rowOff>13607</xdr:rowOff>
    </xdr:from>
    <xdr:to>
      <xdr:col>31</xdr:col>
      <xdr:colOff>476250</xdr:colOff>
      <xdr:row>6</xdr:row>
      <xdr:rowOff>557893</xdr:rowOff>
    </xdr:to>
    <xdr:sp macro="" textlink="$Q$6">
      <xdr:nvSpPr>
        <xdr:cNvPr id="44" name="Oval 43"/>
        <xdr:cNvSpPr/>
      </xdr:nvSpPr>
      <xdr:spPr>
        <a:xfrm>
          <a:off x="14845393" y="5211536"/>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8A7FE85-9DE2-4849-8A3F-7FCDC0AFC46A}" type="TxLink">
            <a:rPr lang="en-US" sz="700" b="0" i="0" u="none" strike="noStrike">
              <a:solidFill>
                <a:srgbClr val="000000"/>
              </a:solidFill>
              <a:latin typeface="Century Gothic"/>
            </a:rPr>
            <a:pPr algn="ctr"/>
            <a:t>What was schizophrenia first called? </a:t>
          </a:fld>
          <a:endParaRPr lang="en-US" sz="700"/>
        </a:p>
      </xdr:txBody>
    </xdr:sp>
    <xdr:clientData/>
  </xdr:twoCellAnchor>
  <xdr:twoCellAnchor>
    <xdr:from>
      <xdr:col>24</xdr:col>
      <xdr:colOff>40821</xdr:colOff>
      <xdr:row>6</xdr:row>
      <xdr:rowOff>585107</xdr:rowOff>
    </xdr:from>
    <xdr:to>
      <xdr:col>25</xdr:col>
      <xdr:colOff>585107</xdr:colOff>
      <xdr:row>7</xdr:row>
      <xdr:rowOff>557893</xdr:rowOff>
    </xdr:to>
    <xdr:sp macro="" textlink="$N$7">
      <xdr:nvSpPr>
        <xdr:cNvPr id="45" name="Oval 44"/>
        <xdr:cNvSpPr/>
      </xdr:nvSpPr>
      <xdr:spPr>
        <a:xfrm>
          <a:off x="11280321" y="6395357"/>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8EA968D-135A-4CAA-81F1-354A67DE3B7F}" type="TxLink">
            <a:rPr lang="en-US" sz="700" b="0" i="0" u="none" strike="noStrike">
              <a:solidFill>
                <a:srgbClr val="000000"/>
              </a:solidFill>
              <a:latin typeface="Century Gothic"/>
            </a:rPr>
            <a:pPr algn="ctr"/>
            <a:t>Briefly describe how Frith conducted his experiment. </a:t>
          </a:fld>
          <a:endParaRPr lang="en-US" sz="700"/>
        </a:p>
      </xdr:txBody>
    </xdr:sp>
    <xdr:clientData/>
  </xdr:twoCellAnchor>
  <xdr:twoCellAnchor>
    <xdr:from>
      <xdr:col>26</xdr:col>
      <xdr:colOff>13608</xdr:colOff>
      <xdr:row>6</xdr:row>
      <xdr:rowOff>585107</xdr:rowOff>
    </xdr:from>
    <xdr:to>
      <xdr:col>27</xdr:col>
      <xdr:colOff>557893</xdr:colOff>
      <xdr:row>7</xdr:row>
      <xdr:rowOff>557893</xdr:rowOff>
    </xdr:to>
    <xdr:sp macro="" textlink="$O$7">
      <xdr:nvSpPr>
        <xdr:cNvPr id="46" name="Oval 45"/>
        <xdr:cNvSpPr/>
      </xdr:nvSpPr>
      <xdr:spPr>
        <a:xfrm>
          <a:off x="12477751" y="6395357"/>
          <a:ext cx="115660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302B8D6B-44C8-45A9-8FB4-5B9273000636}" type="TxLink">
            <a:rPr lang="en-US" sz="700" b="0" i="0" u="none" strike="noStrike">
              <a:solidFill>
                <a:srgbClr val="000000"/>
              </a:solidFill>
              <a:latin typeface="Century Gothic"/>
            </a:rPr>
            <a:pPr algn="ctr"/>
            <a:t>Why might the DSM and ICD be culturally bias? </a:t>
          </a:fld>
          <a:endParaRPr lang="en-US" sz="700"/>
        </a:p>
      </xdr:txBody>
    </xdr:sp>
    <xdr:clientData/>
  </xdr:twoCellAnchor>
  <xdr:twoCellAnchor>
    <xdr:from>
      <xdr:col>27</xdr:col>
      <xdr:colOff>585108</xdr:colOff>
      <xdr:row>6</xdr:row>
      <xdr:rowOff>585107</xdr:rowOff>
    </xdr:from>
    <xdr:to>
      <xdr:col>29</xdr:col>
      <xdr:colOff>517072</xdr:colOff>
      <xdr:row>7</xdr:row>
      <xdr:rowOff>557893</xdr:rowOff>
    </xdr:to>
    <xdr:sp macro="" textlink="$P$7">
      <xdr:nvSpPr>
        <xdr:cNvPr id="47" name="Oval 46"/>
        <xdr:cNvSpPr/>
      </xdr:nvSpPr>
      <xdr:spPr>
        <a:xfrm>
          <a:off x="13661572" y="6395357"/>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8B3E4EDD-4551-49AB-8D92-118122620B11}" type="TxLink">
            <a:rPr lang="en-US" sz="700" b="0" i="0" u="none" strike="noStrike">
              <a:solidFill>
                <a:srgbClr val="000000"/>
              </a:solidFill>
              <a:latin typeface="Century Gothic"/>
            </a:rPr>
            <a:pPr algn="ctr"/>
            <a:t>According to the DSM, symptoms should present themselves for at least how long? </a:t>
          </a:fld>
          <a:endParaRPr lang="en-US" sz="700"/>
        </a:p>
      </xdr:txBody>
    </xdr:sp>
    <xdr:clientData/>
  </xdr:twoCellAnchor>
  <xdr:twoCellAnchor>
    <xdr:from>
      <xdr:col>29</xdr:col>
      <xdr:colOff>544286</xdr:colOff>
      <xdr:row>6</xdr:row>
      <xdr:rowOff>585107</xdr:rowOff>
    </xdr:from>
    <xdr:to>
      <xdr:col>31</xdr:col>
      <xdr:colOff>476250</xdr:colOff>
      <xdr:row>7</xdr:row>
      <xdr:rowOff>557893</xdr:rowOff>
    </xdr:to>
    <xdr:sp macro="" textlink="$Q$7">
      <xdr:nvSpPr>
        <xdr:cNvPr id="48" name="Oval 47"/>
        <xdr:cNvSpPr/>
      </xdr:nvSpPr>
      <xdr:spPr>
        <a:xfrm>
          <a:off x="14845393" y="6395357"/>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60B7BFA8-6385-4E04-A79D-9DDC89C8C1FE}" type="TxLink">
            <a:rPr lang="en-US" sz="700" b="0" i="0" u="none" strike="noStrike">
              <a:solidFill>
                <a:srgbClr val="000000"/>
              </a:solidFill>
              <a:latin typeface="Century Gothic"/>
            </a:rPr>
            <a:pPr algn="ctr"/>
            <a:t>What was schizophrenia first called? </a:t>
          </a:fld>
          <a:endParaRPr lang="en-US" sz="700"/>
        </a:p>
      </xdr:txBody>
    </xdr:sp>
    <xdr:clientData/>
  </xdr:twoCellAnchor>
  <xdr:twoCellAnchor>
    <xdr:from>
      <xdr:col>31</xdr:col>
      <xdr:colOff>507546</xdr:colOff>
      <xdr:row>5</xdr:row>
      <xdr:rowOff>17689</xdr:rowOff>
    </xdr:from>
    <xdr:to>
      <xdr:col>33</xdr:col>
      <xdr:colOff>439511</xdr:colOff>
      <xdr:row>6</xdr:row>
      <xdr:rowOff>561975</xdr:rowOff>
    </xdr:to>
    <xdr:sp macro="" textlink="$R$6">
      <xdr:nvSpPr>
        <xdr:cNvPr id="49" name="Oval 48"/>
        <xdr:cNvSpPr/>
      </xdr:nvSpPr>
      <xdr:spPr>
        <a:xfrm>
          <a:off x="16033296" y="5215618"/>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72364200-40CE-48B5-B93B-A1488D66C01C}" type="TxLink">
            <a:rPr lang="en-US" sz="700" b="0" i="0" u="none" strike="noStrike">
              <a:solidFill>
                <a:srgbClr val="000000"/>
              </a:solidFill>
              <a:latin typeface="Century Gothic"/>
            </a:rPr>
            <a:pPr algn="ctr"/>
            <a:t>Briefly describe how Frith conducted his experiment. </a:t>
          </a:fld>
          <a:endParaRPr lang="en-US" sz="700"/>
        </a:p>
      </xdr:txBody>
    </xdr:sp>
    <xdr:clientData/>
  </xdr:twoCellAnchor>
  <xdr:twoCellAnchor>
    <xdr:from>
      <xdr:col>31</xdr:col>
      <xdr:colOff>507546</xdr:colOff>
      <xdr:row>6</xdr:row>
      <xdr:rowOff>589189</xdr:rowOff>
    </xdr:from>
    <xdr:to>
      <xdr:col>33</xdr:col>
      <xdr:colOff>439511</xdr:colOff>
      <xdr:row>7</xdr:row>
      <xdr:rowOff>561975</xdr:rowOff>
    </xdr:to>
    <xdr:sp macro="" textlink="$R$7">
      <xdr:nvSpPr>
        <xdr:cNvPr id="50" name="Oval 49"/>
        <xdr:cNvSpPr/>
      </xdr:nvSpPr>
      <xdr:spPr>
        <a:xfrm>
          <a:off x="16033296" y="6399439"/>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56D9EC4A-5F6A-4831-812F-B51FEDDD82BD}" type="TxLink">
            <a:rPr lang="en-US" sz="700" b="0" i="0" u="none" strike="noStrike">
              <a:solidFill>
                <a:srgbClr val="000000"/>
              </a:solidFill>
              <a:latin typeface="Century Gothic"/>
            </a:rPr>
            <a:pPr algn="ctr"/>
            <a:t>What does Frith describe schizophrenia as being ‘abnormality of…’ </a:t>
          </a:fld>
          <a:endParaRPr lang="en-US" sz="700"/>
        </a:p>
      </xdr:txBody>
    </xdr:sp>
    <xdr:clientData/>
  </xdr:twoCellAnchor>
  <xdr:twoCellAnchor>
    <xdr:from>
      <xdr:col>33</xdr:col>
      <xdr:colOff>462643</xdr:colOff>
      <xdr:row>5</xdr:row>
      <xdr:rowOff>13607</xdr:rowOff>
    </xdr:from>
    <xdr:to>
      <xdr:col>35</xdr:col>
      <xdr:colOff>394607</xdr:colOff>
      <xdr:row>6</xdr:row>
      <xdr:rowOff>557893</xdr:rowOff>
    </xdr:to>
    <xdr:sp macro="" textlink="$S$6">
      <xdr:nvSpPr>
        <xdr:cNvPr id="51" name="Oval 50"/>
        <xdr:cNvSpPr/>
      </xdr:nvSpPr>
      <xdr:spPr>
        <a:xfrm>
          <a:off x="17213036" y="5211536"/>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50F33BC-DF5C-42CD-98DB-E101AE9BFB7D}" type="TxLink">
            <a:rPr lang="en-US" sz="700" b="0" i="0" u="none" strike="noStrike">
              <a:solidFill>
                <a:srgbClr val="000000"/>
              </a:solidFill>
              <a:latin typeface="Century Gothic"/>
            </a:rPr>
            <a:pPr algn="ctr"/>
            <a:t>What was taken up faster in schizophrenics indicating that they produce more dopamine? </a:t>
          </a:fld>
          <a:endParaRPr lang="en-US" sz="700"/>
        </a:p>
      </xdr:txBody>
    </xdr:sp>
    <xdr:clientData/>
  </xdr:twoCellAnchor>
  <xdr:twoCellAnchor>
    <xdr:from>
      <xdr:col>33</xdr:col>
      <xdr:colOff>462643</xdr:colOff>
      <xdr:row>6</xdr:row>
      <xdr:rowOff>585107</xdr:rowOff>
    </xdr:from>
    <xdr:to>
      <xdr:col>35</xdr:col>
      <xdr:colOff>394607</xdr:colOff>
      <xdr:row>7</xdr:row>
      <xdr:rowOff>557893</xdr:rowOff>
    </xdr:to>
    <xdr:sp macro="" textlink="$S$7">
      <xdr:nvSpPr>
        <xdr:cNvPr id="52" name="Oval 51"/>
        <xdr:cNvSpPr/>
      </xdr:nvSpPr>
      <xdr:spPr>
        <a:xfrm>
          <a:off x="17213036" y="6395357"/>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8A3010D4-F5F0-423E-9F01-569A5F188EF9}" type="TxLink">
            <a:rPr lang="en-US" sz="700" b="0" i="0" u="none" strike="noStrike">
              <a:solidFill>
                <a:srgbClr val="000000"/>
              </a:solidFill>
              <a:latin typeface="Century Gothic"/>
            </a:rPr>
            <a:pPr algn="ctr"/>
            <a:t>According to the DSM, how many symptoms should be present for that time period? </a:t>
          </a:fld>
          <a:endParaRPr lang="en-US" sz="700"/>
        </a:p>
      </xdr:txBody>
    </xdr:sp>
    <xdr:clientData/>
  </xdr:twoCellAnchor>
  <xdr:twoCellAnchor>
    <xdr:from>
      <xdr:col>35</xdr:col>
      <xdr:colOff>425903</xdr:colOff>
      <xdr:row>5</xdr:row>
      <xdr:rowOff>17689</xdr:rowOff>
    </xdr:from>
    <xdr:to>
      <xdr:col>37</xdr:col>
      <xdr:colOff>357868</xdr:colOff>
      <xdr:row>6</xdr:row>
      <xdr:rowOff>561975</xdr:rowOff>
    </xdr:to>
    <xdr:sp macro="" textlink="$T$6">
      <xdr:nvSpPr>
        <xdr:cNvPr id="53" name="Oval 52"/>
        <xdr:cNvSpPr/>
      </xdr:nvSpPr>
      <xdr:spPr>
        <a:xfrm>
          <a:off x="18400939" y="5215618"/>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F45DC51D-5275-40C8-B59C-A74F269F4C99}" type="TxLink">
            <a:rPr lang="en-US" sz="700" b="0" i="0" u="none" strike="noStrike">
              <a:solidFill>
                <a:srgbClr val="000000"/>
              </a:solidFill>
              <a:latin typeface="Century Gothic"/>
            </a:rPr>
            <a:pPr algn="ctr"/>
            <a:t>How many diagnostic types are there? </a:t>
          </a:fld>
          <a:endParaRPr lang="en-US" sz="700"/>
        </a:p>
      </xdr:txBody>
    </xdr:sp>
    <xdr:clientData/>
  </xdr:twoCellAnchor>
  <xdr:twoCellAnchor>
    <xdr:from>
      <xdr:col>35</xdr:col>
      <xdr:colOff>425903</xdr:colOff>
      <xdr:row>6</xdr:row>
      <xdr:rowOff>589189</xdr:rowOff>
    </xdr:from>
    <xdr:to>
      <xdr:col>37</xdr:col>
      <xdr:colOff>357868</xdr:colOff>
      <xdr:row>7</xdr:row>
      <xdr:rowOff>561975</xdr:rowOff>
    </xdr:to>
    <xdr:sp macro="" textlink="$T$7">
      <xdr:nvSpPr>
        <xdr:cNvPr id="54" name="Oval 53"/>
        <xdr:cNvSpPr/>
      </xdr:nvSpPr>
      <xdr:spPr>
        <a:xfrm>
          <a:off x="18400939" y="6399439"/>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AEF2E5BA-1893-4DEE-B71F-76472870EF16}" type="TxLink">
            <a:rPr lang="en-US" sz="700" b="0" i="0" u="none" strike="noStrike">
              <a:solidFill>
                <a:srgbClr val="000000"/>
              </a:solidFill>
              <a:latin typeface="Century Gothic"/>
            </a:rPr>
            <a:pPr algn="ctr"/>
            <a:t>Incoherent speech is a positive symptom of schizophrenia. T/F. </a:t>
          </a:fld>
          <a:endParaRPr lang="en-US" sz="700"/>
        </a:p>
      </xdr:txBody>
    </xdr:sp>
    <xdr:clientData/>
  </xdr:twoCellAnchor>
  <xdr:twoCellAnchor>
    <xdr:from>
      <xdr:col>42</xdr:col>
      <xdr:colOff>432021</xdr:colOff>
      <xdr:row>7</xdr:row>
      <xdr:rowOff>583405</xdr:rowOff>
    </xdr:from>
    <xdr:to>
      <xdr:col>52</xdr:col>
      <xdr:colOff>614017</xdr:colOff>
      <xdr:row>8</xdr:row>
      <xdr:rowOff>119061</xdr:rowOff>
    </xdr:to>
    <xdr:sp macro="" textlink="">
      <xdr:nvSpPr>
        <xdr:cNvPr id="55" name="TextBox 54"/>
        <xdr:cNvSpPr txBox="1"/>
      </xdr:nvSpPr>
      <xdr:spPr>
        <a:xfrm rot="5400000">
          <a:off x="25686878" y="4808423"/>
          <a:ext cx="726281" cy="63732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GB" sz="700">
              <a:latin typeface="Century Gothic" panose="020B0502020202020204" pitchFamily="34" charset="0"/>
            </a:rPr>
            <a:t>Connect 4 question grid generator from www.MrAllsopHistory.com</a:t>
          </a:r>
        </a:p>
        <a:p>
          <a:pPr algn="ctr"/>
          <a:r>
            <a:rPr lang="en-GB" sz="700" baseline="0">
              <a:latin typeface="Century Gothic" panose="020B0502020202020204" pitchFamily="34" charset="0"/>
            </a:rPr>
            <a:t>Developed from a spreadsheet by  Adam Boxer</a:t>
          </a:r>
          <a:endParaRPr lang="en-GB" sz="700">
            <a:latin typeface="Century Gothic" panose="020B0502020202020204" pitchFamily="34" charset="0"/>
          </a:endParaRPr>
        </a:p>
      </xdr:txBody>
    </xdr:sp>
    <xdr:clientData/>
  </xdr:twoCellAnchor>
  <xdr:twoCellAnchor>
    <xdr:from>
      <xdr:col>41</xdr:col>
      <xdr:colOff>40809</xdr:colOff>
      <xdr:row>1</xdr:row>
      <xdr:rowOff>13607</xdr:rowOff>
    </xdr:from>
    <xdr:to>
      <xdr:col>42</xdr:col>
      <xdr:colOff>585094</xdr:colOff>
      <xdr:row>1</xdr:row>
      <xdr:rowOff>1170214</xdr:rowOff>
    </xdr:to>
    <xdr:sp macro="" textlink="$BG$2">
      <xdr:nvSpPr>
        <xdr:cNvPr id="56" name="Oval 55"/>
        <xdr:cNvSpPr/>
      </xdr:nvSpPr>
      <xdr:spPr>
        <a:xfrm>
          <a:off x="21689773" y="476250"/>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A5CB0F37-3D3D-40D4-B303-60D4A9118EF9}" type="TxLink">
            <a:rPr lang="en-US" sz="700" b="0" i="0" u="none" strike="noStrike">
              <a:solidFill>
                <a:srgbClr val="000000"/>
              </a:solidFill>
              <a:latin typeface="Century Gothic"/>
            </a:rPr>
            <a:pPr algn="ctr"/>
            <a:t>Hallucinations, delusions of grandeur, insertion of thoughts</a:t>
          </a:fld>
          <a:endParaRPr lang="en-US" sz="600"/>
        </a:p>
      </xdr:txBody>
    </xdr:sp>
    <xdr:clientData/>
  </xdr:twoCellAnchor>
  <xdr:twoCellAnchor>
    <xdr:from>
      <xdr:col>43</xdr:col>
      <xdr:colOff>13596</xdr:colOff>
      <xdr:row>1</xdr:row>
      <xdr:rowOff>13607</xdr:rowOff>
    </xdr:from>
    <xdr:to>
      <xdr:col>44</xdr:col>
      <xdr:colOff>557880</xdr:colOff>
      <xdr:row>1</xdr:row>
      <xdr:rowOff>1170214</xdr:rowOff>
    </xdr:to>
    <xdr:sp macro="" textlink="$BH$2">
      <xdr:nvSpPr>
        <xdr:cNvPr id="57" name="Oval 56"/>
        <xdr:cNvSpPr/>
      </xdr:nvSpPr>
      <xdr:spPr>
        <a:xfrm>
          <a:off x="22887203" y="476250"/>
          <a:ext cx="115660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D0D44C9-DBBC-4356-BCC2-9D6765F04E20}" type="TxLink">
            <a:rPr lang="en-US" sz="700" b="0" i="0" u="none" strike="noStrike">
              <a:solidFill>
                <a:srgbClr val="000000"/>
              </a:solidFill>
              <a:latin typeface="Century Gothic"/>
            </a:rPr>
            <a:pPr algn="ctr"/>
            <a:t>L-DOPA</a:t>
          </a:fld>
          <a:endParaRPr lang="en-US" sz="600"/>
        </a:p>
      </xdr:txBody>
    </xdr:sp>
    <xdr:clientData/>
  </xdr:twoCellAnchor>
  <xdr:twoCellAnchor>
    <xdr:from>
      <xdr:col>44</xdr:col>
      <xdr:colOff>585095</xdr:colOff>
      <xdr:row>1</xdr:row>
      <xdr:rowOff>13607</xdr:rowOff>
    </xdr:from>
    <xdr:to>
      <xdr:col>46</xdr:col>
      <xdr:colOff>517060</xdr:colOff>
      <xdr:row>1</xdr:row>
      <xdr:rowOff>1170214</xdr:rowOff>
    </xdr:to>
    <xdr:sp macro="" textlink="$BI$2">
      <xdr:nvSpPr>
        <xdr:cNvPr id="58" name="Oval 57"/>
        <xdr:cNvSpPr/>
      </xdr:nvSpPr>
      <xdr:spPr>
        <a:xfrm>
          <a:off x="24071024" y="476250"/>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CDC8D0D6-7332-4A93-AC1F-686C2C88CEA7}" type="TxLink">
            <a:rPr lang="en-US" sz="700" b="0" i="0" u="none" strike="noStrike">
              <a:solidFill>
                <a:srgbClr val="000000"/>
              </a:solidFill>
              <a:latin typeface="Century Gothic"/>
            </a:rPr>
            <a:pPr algn="ctr"/>
            <a:t>Some drug treatments are used to treat the symptoms of schizophrenia. People with Parkinson’s disease have low levels of dopamine.</a:t>
          </a:fld>
          <a:endParaRPr lang="en-US" sz="600"/>
        </a:p>
      </xdr:txBody>
    </xdr:sp>
    <xdr:clientData/>
  </xdr:twoCellAnchor>
  <xdr:twoCellAnchor>
    <xdr:from>
      <xdr:col>46</xdr:col>
      <xdr:colOff>544274</xdr:colOff>
      <xdr:row>1</xdr:row>
      <xdr:rowOff>13607</xdr:rowOff>
    </xdr:from>
    <xdr:to>
      <xdr:col>48</xdr:col>
      <xdr:colOff>476238</xdr:colOff>
      <xdr:row>1</xdr:row>
      <xdr:rowOff>1170214</xdr:rowOff>
    </xdr:to>
    <xdr:sp macro="" textlink="$BJ$2">
      <xdr:nvSpPr>
        <xdr:cNvPr id="59" name="Oval 58"/>
        <xdr:cNvSpPr/>
      </xdr:nvSpPr>
      <xdr:spPr>
        <a:xfrm>
          <a:off x="25254845" y="476250"/>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CE8C914C-5A92-4836-9042-3EC484F9C5FA}" type="TxLink">
            <a:rPr lang="en-US" sz="700" b="0" i="0" u="none" strike="noStrike">
              <a:solidFill>
                <a:srgbClr val="000000"/>
              </a:solidFill>
              <a:latin typeface="Century Gothic"/>
            </a:rPr>
            <a:pPr algn="ctr"/>
            <a:t>At least two</a:t>
          </a:fld>
          <a:endParaRPr lang="en-US" sz="600"/>
        </a:p>
      </xdr:txBody>
    </xdr:sp>
    <xdr:clientData/>
  </xdr:twoCellAnchor>
  <xdr:twoCellAnchor>
    <xdr:from>
      <xdr:col>41</xdr:col>
      <xdr:colOff>40809</xdr:colOff>
      <xdr:row>2</xdr:row>
      <xdr:rowOff>13607</xdr:rowOff>
    </xdr:from>
    <xdr:to>
      <xdr:col>42</xdr:col>
      <xdr:colOff>585094</xdr:colOff>
      <xdr:row>2</xdr:row>
      <xdr:rowOff>1170214</xdr:rowOff>
    </xdr:to>
    <xdr:sp macro="" textlink="$BG$3">
      <xdr:nvSpPr>
        <xdr:cNvPr id="60" name="Oval 59"/>
        <xdr:cNvSpPr/>
      </xdr:nvSpPr>
      <xdr:spPr>
        <a:xfrm>
          <a:off x="21689773" y="1660071"/>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31CC672C-4827-481B-9FFA-DF6871C29D9A}" type="TxLink">
            <a:rPr lang="en-US" sz="700" b="0" i="0" u="none" strike="noStrike">
              <a:solidFill>
                <a:srgbClr val="000000"/>
              </a:solidFill>
              <a:latin typeface="Century Gothic"/>
            </a:rPr>
            <a:pPr algn="ctr"/>
            <a:t>Self-monitoring</a:t>
          </a:fld>
          <a:endParaRPr lang="en-US" sz="600"/>
        </a:p>
      </xdr:txBody>
    </xdr:sp>
    <xdr:clientData/>
  </xdr:twoCellAnchor>
  <xdr:twoCellAnchor>
    <xdr:from>
      <xdr:col>43</xdr:col>
      <xdr:colOff>13596</xdr:colOff>
      <xdr:row>2</xdr:row>
      <xdr:rowOff>13607</xdr:rowOff>
    </xdr:from>
    <xdr:to>
      <xdr:col>44</xdr:col>
      <xdr:colOff>557880</xdr:colOff>
      <xdr:row>2</xdr:row>
      <xdr:rowOff>1170214</xdr:rowOff>
    </xdr:to>
    <xdr:sp macro="" textlink="$BH$3">
      <xdr:nvSpPr>
        <xdr:cNvPr id="61" name="Oval 60"/>
        <xdr:cNvSpPr/>
      </xdr:nvSpPr>
      <xdr:spPr>
        <a:xfrm>
          <a:off x="22887203" y="1660071"/>
          <a:ext cx="115660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CBA4B241-B552-4F21-9CE5-11A1FA0840B4}" type="TxLink">
            <a:rPr lang="en-US" sz="700" b="0" i="0" u="none" strike="noStrike">
              <a:solidFill>
                <a:srgbClr val="000000"/>
              </a:solidFill>
              <a:latin typeface="Century Gothic"/>
            </a:rPr>
            <a:pPr algn="ctr"/>
            <a:t>Self-monitoring</a:t>
          </a:fld>
          <a:endParaRPr lang="en-US" sz="600"/>
        </a:p>
      </xdr:txBody>
    </xdr:sp>
    <xdr:clientData/>
  </xdr:twoCellAnchor>
  <xdr:twoCellAnchor>
    <xdr:from>
      <xdr:col>44</xdr:col>
      <xdr:colOff>585095</xdr:colOff>
      <xdr:row>2</xdr:row>
      <xdr:rowOff>13607</xdr:rowOff>
    </xdr:from>
    <xdr:to>
      <xdr:col>46</xdr:col>
      <xdr:colOff>517060</xdr:colOff>
      <xdr:row>2</xdr:row>
      <xdr:rowOff>1170214</xdr:rowOff>
    </xdr:to>
    <xdr:sp macro="" textlink="$BI$3">
      <xdr:nvSpPr>
        <xdr:cNvPr id="62" name="Oval 61"/>
        <xdr:cNvSpPr/>
      </xdr:nvSpPr>
      <xdr:spPr>
        <a:xfrm>
          <a:off x="24071024" y="1660071"/>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9C03E19A-F36A-49B6-864F-74DE5C1A26D6}" type="TxLink">
            <a:rPr lang="en-US" sz="700" b="0" i="0" u="none" strike="noStrike">
              <a:solidFill>
                <a:srgbClr val="000000"/>
              </a:solidFill>
              <a:latin typeface="Century Gothic"/>
            </a:rPr>
            <a:pPr algn="ctr"/>
            <a:t>Self-monitoring</a:t>
          </a:fld>
          <a:endParaRPr lang="en-US" sz="600"/>
        </a:p>
      </xdr:txBody>
    </xdr:sp>
    <xdr:clientData/>
  </xdr:twoCellAnchor>
  <xdr:twoCellAnchor>
    <xdr:from>
      <xdr:col>46</xdr:col>
      <xdr:colOff>544274</xdr:colOff>
      <xdr:row>2</xdr:row>
      <xdr:rowOff>13607</xdr:rowOff>
    </xdr:from>
    <xdr:to>
      <xdr:col>48</xdr:col>
      <xdr:colOff>476238</xdr:colOff>
      <xdr:row>2</xdr:row>
      <xdr:rowOff>1170214</xdr:rowOff>
    </xdr:to>
    <xdr:sp macro="" textlink="$BJ$3">
      <xdr:nvSpPr>
        <xdr:cNvPr id="63" name="Oval 62"/>
        <xdr:cNvSpPr/>
      </xdr:nvSpPr>
      <xdr:spPr>
        <a:xfrm>
          <a:off x="25254845" y="1660071"/>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C8B30D8D-AD92-4077-AA2F-9A5680022CE5}" type="TxLink">
            <a:rPr lang="en-US" sz="700" b="0" i="0" u="none" strike="noStrike">
              <a:solidFill>
                <a:srgbClr val="000000"/>
              </a:solidFill>
              <a:latin typeface="Century Gothic"/>
            </a:rPr>
            <a:pPr algn="ctr"/>
            <a:t>Imaging scan to test for diseases of the body. A special dye is injected/swallowed that contains radioactive tracers.</a:t>
          </a:fld>
          <a:endParaRPr lang="en-US" sz="600"/>
        </a:p>
      </xdr:txBody>
    </xdr:sp>
    <xdr:clientData/>
  </xdr:twoCellAnchor>
  <xdr:twoCellAnchor>
    <xdr:from>
      <xdr:col>41</xdr:col>
      <xdr:colOff>40809</xdr:colOff>
      <xdr:row>3</xdr:row>
      <xdr:rowOff>13607</xdr:rowOff>
    </xdr:from>
    <xdr:to>
      <xdr:col>42</xdr:col>
      <xdr:colOff>585094</xdr:colOff>
      <xdr:row>3</xdr:row>
      <xdr:rowOff>1170214</xdr:rowOff>
    </xdr:to>
    <xdr:sp macro="" textlink="$BG$4">
      <xdr:nvSpPr>
        <xdr:cNvPr id="64" name="Oval 63"/>
        <xdr:cNvSpPr/>
      </xdr:nvSpPr>
      <xdr:spPr>
        <a:xfrm>
          <a:off x="21689773" y="2843893"/>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097FD7DB-B948-4467-8E4C-D859846F7879}" type="TxLink">
            <a:rPr lang="en-US" sz="700" b="0" i="0" u="none" strike="noStrike">
              <a:solidFill>
                <a:srgbClr val="000000"/>
              </a:solidFill>
              <a:latin typeface="Century Gothic"/>
            </a:rPr>
            <a:pPr algn="ctr"/>
            <a:t>Hallucinations, delusions of grandeur, insertion of thoughts</a:t>
          </a:fld>
          <a:endParaRPr lang="en-US" sz="600"/>
        </a:p>
      </xdr:txBody>
    </xdr:sp>
    <xdr:clientData/>
  </xdr:twoCellAnchor>
  <xdr:twoCellAnchor>
    <xdr:from>
      <xdr:col>43</xdr:col>
      <xdr:colOff>13596</xdr:colOff>
      <xdr:row>3</xdr:row>
      <xdr:rowOff>13607</xdr:rowOff>
    </xdr:from>
    <xdr:to>
      <xdr:col>44</xdr:col>
      <xdr:colOff>557880</xdr:colOff>
      <xdr:row>3</xdr:row>
      <xdr:rowOff>1170214</xdr:rowOff>
    </xdr:to>
    <xdr:sp macro="" textlink="$BH$4">
      <xdr:nvSpPr>
        <xdr:cNvPr id="65" name="Oval 64"/>
        <xdr:cNvSpPr/>
      </xdr:nvSpPr>
      <xdr:spPr>
        <a:xfrm>
          <a:off x="22887203" y="2843893"/>
          <a:ext cx="115660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A8EF8A6-1221-445A-B8A5-A098FA30B193}" type="TxLink">
            <a:rPr lang="en-US" sz="700" b="0" i="0" u="none" strike="noStrike">
              <a:solidFill>
                <a:srgbClr val="000000"/>
              </a:solidFill>
              <a:latin typeface="Century Gothic"/>
            </a:rPr>
            <a:pPr algn="ctr"/>
            <a:t>Self-monitoring</a:t>
          </a:fld>
          <a:endParaRPr lang="en-US" sz="600"/>
        </a:p>
      </xdr:txBody>
    </xdr:sp>
    <xdr:clientData/>
  </xdr:twoCellAnchor>
  <xdr:twoCellAnchor>
    <xdr:from>
      <xdr:col>44</xdr:col>
      <xdr:colOff>585095</xdr:colOff>
      <xdr:row>3</xdr:row>
      <xdr:rowOff>13607</xdr:rowOff>
    </xdr:from>
    <xdr:to>
      <xdr:col>46</xdr:col>
      <xdr:colOff>517060</xdr:colOff>
      <xdr:row>3</xdr:row>
      <xdr:rowOff>1170214</xdr:rowOff>
    </xdr:to>
    <xdr:sp macro="" textlink="$BI$4">
      <xdr:nvSpPr>
        <xdr:cNvPr id="66" name="Oval 65"/>
        <xdr:cNvSpPr/>
      </xdr:nvSpPr>
      <xdr:spPr>
        <a:xfrm>
          <a:off x="24071024" y="2843893"/>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6695A5D-2902-4525-A500-C5D2B7AD22E8}" type="TxLink">
            <a:rPr lang="en-US" sz="700" b="0" i="0" u="none" strike="noStrike">
              <a:solidFill>
                <a:srgbClr val="000000"/>
              </a:solidFill>
              <a:latin typeface="Century Gothic"/>
            </a:rPr>
            <a:pPr algn="ctr"/>
            <a:t>Monozygotic (identical), Dizygotic (non-identical/fraternal) twins</a:t>
          </a:fld>
          <a:endParaRPr lang="en-US" sz="600"/>
        </a:p>
      </xdr:txBody>
    </xdr:sp>
    <xdr:clientData/>
  </xdr:twoCellAnchor>
  <xdr:twoCellAnchor>
    <xdr:from>
      <xdr:col>46</xdr:col>
      <xdr:colOff>544274</xdr:colOff>
      <xdr:row>3</xdr:row>
      <xdr:rowOff>13607</xdr:rowOff>
    </xdr:from>
    <xdr:to>
      <xdr:col>48</xdr:col>
      <xdr:colOff>476238</xdr:colOff>
      <xdr:row>3</xdr:row>
      <xdr:rowOff>1170214</xdr:rowOff>
    </xdr:to>
    <xdr:sp macro="" textlink="$BJ$4">
      <xdr:nvSpPr>
        <xdr:cNvPr id="67" name="Oval 66"/>
        <xdr:cNvSpPr/>
      </xdr:nvSpPr>
      <xdr:spPr>
        <a:xfrm>
          <a:off x="25254845" y="2843893"/>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9DE16D23-CA42-4299-B804-33F7993DB95B}" type="TxLink">
            <a:rPr lang="en-US" sz="700" b="0" i="0" u="none" strike="noStrike">
              <a:solidFill>
                <a:srgbClr val="000000"/>
              </a:solidFill>
              <a:latin typeface="Century Gothic"/>
            </a:rPr>
            <a:pPr algn="ctr"/>
            <a:t>Some drug treatments are used to treat the symptoms of schizophrenia. People with Parkinson’s disease have low levels of dopamine.</a:t>
          </a:fld>
          <a:endParaRPr lang="en-US" sz="600"/>
        </a:p>
      </xdr:txBody>
    </xdr:sp>
    <xdr:clientData/>
  </xdr:twoCellAnchor>
  <xdr:twoCellAnchor>
    <xdr:from>
      <xdr:col>41</xdr:col>
      <xdr:colOff>40809</xdr:colOff>
      <xdr:row>4</xdr:row>
      <xdr:rowOff>13607</xdr:rowOff>
    </xdr:from>
    <xdr:to>
      <xdr:col>42</xdr:col>
      <xdr:colOff>585094</xdr:colOff>
      <xdr:row>4</xdr:row>
      <xdr:rowOff>1170214</xdr:rowOff>
    </xdr:to>
    <xdr:sp macro="" textlink="$BG$5">
      <xdr:nvSpPr>
        <xdr:cNvPr id="68" name="Oval 67"/>
        <xdr:cNvSpPr/>
      </xdr:nvSpPr>
      <xdr:spPr>
        <a:xfrm>
          <a:off x="21689773" y="4027714"/>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7D1CCC8F-6957-41C1-95DC-3E417F383F7F}" type="TxLink">
            <a:rPr lang="en-US" sz="700" b="0" i="0" u="none" strike="noStrike">
              <a:solidFill>
                <a:srgbClr val="000000"/>
              </a:solidFill>
              <a:latin typeface="Century Gothic"/>
            </a:rPr>
            <a:pPr algn="ctr"/>
            <a:t>Monozygotic (identical), Dizygotic (non-identical/fraternal) twins</a:t>
          </a:fld>
          <a:endParaRPr lang="en-US" sz="600"/>
        </a:p>
      </xdr:txBody>
    </xdr:sp>
    <xdr:clientData/>
  </xdr:twoCellAnchor>
  <xdr:twoCellAnchor>
    <xdr:from>
      <xdr:col>43</xdr:col>
      <xdr:colOff>13596</xdr:colOff>
      <xdr:row>4</xdr:row>
      <xdr:rowOff>13607</xdr:rowOff>
    </xdr:from>
    <xdr:to>
      <xdr:col>44</xdr:col>
      <xdr:colOff>557880</xdr:colOff>
      <xdr:row>4</xdr:row>
      <xdr:rowOff>1170214</xdr:rowOff>
    </xdr:to>
    <xdr:sp macro="" textlink="$BH$5">
      <xdr:nvSpPr>
        <xdr:cNvPr id="69" name="Oval 68"/>
        <xdr:cNvSpPr/>
      </xdr:nvSpPr>
      <xdr:spPr>
        <a:xfrm>
          <a:off x="22887203" y="4027714"/>
          <a:ext cx="115660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FA97205-A6FC-4CFC-9B61-211258BEE7A8}" type="TxLink">
            <a:rPr lang="en-US" sz="700" b="0" i="0" u="none" strike="noStrike">
              <a:solidFill>
                <a:srgbClr val="000000"/>
              </a:solidFill>
              <a:latin typeface="Century Gothic"/>
            </a:rPr>
            <a:pPr algn="ctr"/>
            <a:t>Interviews</a:t>
          </a:fld>
          <a:endParaRPr lang="en-US" sz="600"/>
        </a:p>
      </xdr:txBody>
    </xdr:sp>
    <xdr:clientData/>
  </xdr:twoCellAnchor>
  <xdr:twoCellAnchor>
    <xdr:from>
      <xdr:col>44</xdr:col>
      <xdr:colOff>585095</xdr:colOff>
      <xdr:row>4</xdr:row>
      <xdr:rowOff>13607</xdr:rowOff>
    </xdr:from>
    <xdr:to>
      <xdr:col>46</xdr:col>
      <xdr:colOff>517060</xdr:colOff>
      <xdr:row>4</xdr:row>
      <xdr:rowOff>1170214</xdr:rowOff>
    </xdr:to>
    <xdr:sp macro="" textlink="$BI$5">
      <xdr:nvSpPr>
        <xdr:cNvPr id="70" name="Oval 69"/>
        <xdr:cNvSpPr/>
      </xdr:nvSpPr>
      <xdr:spPr>
        <a:xfrm>
          <a:off x="24071024" y="4027714"/>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CB98068C-1901-4FCE-9627-1AFC14B7D8CC}" type="TxLink">
            <a:rPr lang="en-US" sz="700" b="0" i="0" u="none" strike="noStrike">
              <a:solidFill>
                <a:srgbClr val="000000"/>
              </a:solidFill>
              <a:latin typeface="Century Gothic"/>
            </a:rPr>
            <a:pPr algn="ctr"/>
            <a:t>Imaging scan to test for diseases of the body. A special dye is injected/swallowed that contains radioactive tracers.</a:t>
          </a:fld>
          <a:endParaRPr lang="en-US" sz="600"/>
        </a:p>
      </xdr:txBody>
    </xdr:sp>
    <xdr:clientData/>
  </xdr:twoCellAnchor>
  <xdr:twoCellAnchor>
    <xdr:from>
      <xdr:col>46</xdr:col>
      <xdr:colOff>544274</xdr:colOff>
      <xdr:row>4</xdr:row>
      <xdr:rowOff>13607</xdr:rowOff>
    </xdr:from>
    <xdr:to>
      <xdr:col>48</xdr:col>
      <xdr:colOff>476238</xdr:colOff>
      <xdr:row>4</xdr:row>
      <xdr:rowOff>1170214</xdr:rowOff>
    </xdr:to>
    <xdr:sp macro="" textlink="$BJ$5">
      <xdr:nvSpPr>
        <xdr:cNvPr id="71" name="Oval 70"/>
        <xdr:cNvSpPr/>
      </xdr:nvSpPr>
      <xdr:spPr>
        <a:xfrm>
          <a:off x="25254845" y="4027714"/>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EB4EBD46-A684-4F00-A6B9-A7F013F11440}" type="TxLink">
            <a:rPr lang="en-US" sz="700" b="0" i="0" u="none" strike="noStrike">
              <a:solidFill>
                <a:srgbClr val="000000"/>
              </a:solidFill>
              <a:latin typeface="Century Gothic"/>
            </a:rPr>
            <a:pPr algn="ctr"/>
            <a:t>What was schizophrenia first called? ‘dementia praecox’ (premature dementia) </a:t>
          </a:fld>
          <a:endParaRPr lang="en-US" sz="600"/>
        </a:p>
      </xdr:txBody>
    </xdr:sp>
    <xdr:clientData/>
  </xdr:twoCellAnchor>
  <xdr:twoCellAnchor>
    <xdr:from>
      <xdr:col>48</xdr:col>
      <xdr:colOff>507534</xdr:colOff>
      <xdr:row>1</xdr:row>
      <xdr:rowOff>17689</xdr:rowOff>
    </xdr:from>
    <xdr:to>
      <xdr:col>50</xdr:col>
      <xdr:colOff>439499</xdr:colOff>
      <xdr:row>1</xdr:row>
      <xdr:rowOff>1174296</xdr:rowOff>
    </xdr:to>
    <xdr:sp macro="" textlink="$BK$2">
      <xdr:nvSpPr>
        <xdr:cNvPr id="76" name="Oval 75"/>
        <xdr:cNvSpPr/>
      </xdr:nvSpPr>
      <xdr:spPr>
        <a:xfrm>
          <a:off x="26442748" y="480332"/>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AC01D976-7016-4438-9604-3DB9094692F8}" type="TxLink">
            <a:rPr lang="en-US" sz="700" b="0" i="0" u="none" strike="noStrike">
              <a:solidFill>
                <a:srgbClr val="000000"/>
              </a:solidFill>
              <a:latin typeface="Century Gothic"/>
            </a:rPr>
            <a:pPr algn="ctr"/>
            <a:t>At least two</a:t>
          </a:fld>
          <a:endParaRPr lang="en-US" sz="400"/>
        </a:p>
      </xdr:txBody>
    </xdr:sp>
    <xdr:clientData/>
  </xdr:twoCellAnchor>
  <xdr:twoCellAnchor>
    <xdr:from>
      <xdr:col>48</xdr:col>
      <xdr:colOff>507534</xdr:colOff>
      <xdr:row>2</xdr:row>
      <xdr:rowOff>17689</xdr:rowOff>
    </xdr:from>
    <xdr:to>
      <xdr:col>50</xdr:col>
      <xdr:colOff>439499</xdr:colOff>
      <xdr:row>2</xdr:row>
      <xdr:rowOff>1174296</xdr:rowOff>
    </xdr:to>
    <xdr:sp macro="" textlink="$BK$3">
      <xdr:nvSpPr>
        <xdr:cNvPr id="77" name="Oval 76"/>
        <xdr:cNvSpPr/>
      </xdr:nvSpPr>
      <xdr:spPr>
        <a:xfrm>
          <a:off x="26442748" y="1664153"/>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2D9C8ADE-581E-409A-B0FF-4CC5E3416D25}" type="TxLink">
            <a:rPr lang="en-US" sz="700" b="0" i="0" u="none" strike="noStrike">
              <a:solidFill>
                <a:srgbClr val="000000"/>
              </a:solidFill>
              <a:latin typeface="Century Gothic"/>
            </a:rPr>
            <a:pPr algn="ctr"/>
            <a:t>What was schizophrenia first called? ‘dementia praecox’ (premature dementia) </a:t>
          </a:fld>
          <a:endParaRPr lang="en-US" sz="400"/>
        </a:p>
      </xdr:txBody>
    </xdr:sp>
    <xdr:clientData/>
  </xdr:twoCellAnchor>
  <xdr:twoCellAnchor>
    <xdr:from>
      <xdr:col>48</xdr:col>
      <xdr:colOff>507534</xdr:colOff>
      <xdr:row>3</xdr:row>
      <xdr:rowOff>17689</xdr:rowOff>
    </xdr:from>
    <xdr:to>
      <xdr:col>50</xdr:col>
      <xdr:colOff>439499</xdr:colOff>
      <xdr:row>3</xdr:row>
      <xdr:rowOff>1174296</xdr:rowOff>
    </xdr:to>
    <xdr:sp macro="" textlink="$BK$4">
      <xdr:nvSpPr>
        <xdr:cNvPr id="78" name="Oval 77"/>
        <xdr:cNvSpPr/>
      </xdr:nvSpPr>
      <xdr:spPr>
        <a:xfrm>
          <a:off x="26442748" y="2847975"/>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1BD047C0-D669-415D-A60A-7435DDD8A61C}" type="TxLink">
            <a:rPr lang="en-US" sz="700" b="0" i="0" u="none" strike="noStrike">
              <a:solidFill>
                <a:srgbClr val="000000"/>
              </a:solidFill>
              <a:latin typeface="Century Gothic"/>
            </a:rPr>
            <a:pPr algn="ctr"/>
            <a:t>Belief that someone is chasing you/pursuing you</a:t>
          </a:fld>
          <a:endParaRPr lang="en-US" sz="400"/>
        </a:p>
      </xdr:txBody>
    </xdr:sp>
    <xdr:clientData/>
  </xdr:twoCellAnchor>
  <xdr:twoCellAnchor>
    <xdr:from>
      <xdr:col>48</xdr:col>
      <xdr:colOff>507534</xdr:colOff>
      <xdr:row>4</xdr:row>
      <xdr:rowOff>17689</xdr:rowOff>
    </xdr:from>
    <xdr:to>
      <xdr:col>50</xdr:col>
      <xdr:colOff>439499</xdr:colOff>
      <xdr:row>4</xdr:row>
      <xdr:rowOff>1174296</xdr:rowOff>
    </xdr:to>
    <xdr:sp macro="" textlink="$BK$5">
      <xdr:nvSpPr>
        <xdr:cNvPr id="79" name="Oval 78"/>
        <xdr:cNvSpPr/>
      </xdr:nvSpPr>
      <xdr:spPr>
        <a:xfrm>
          <a:off x="26442748" y="4031796"/>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F5595E5B-B9BF-43CB-A740-55E89DAA222E}" type="TxLink">
            <a:rPr lang="en-US" sz="700" b="0" i="0" u="none" strike="noStrike">
              <a:solidFill>
                <a:srgbClr val="000000"/>
              </a:solidFill>
              <a:latin typeface="Century Gothic"/>
            </a:rPr>
            <a:pPr algn="ctr"/>
            <a:t>Developed in western society</a:t>
          </a:fld>
          <a:endParaRPr lang="en-US" sz="400"/>
        </a:p>
      </xdr:txBody>
    </xdr:sp>
    <xdr:clientData/>
  </xdr:twoCellAnchor>
  <xdr:twoCellAnchor>
    <xdr:from>
      <xdr:col>50</xdr:col>
      <xdr:colOff>462631</xdr:colOff>
      <xdr:row>1</xdr:row>
      <xdr:rowOff>13607</xdr:rowOff>
    </xdr:from>
    <xdr:to>
      <xdr:col>52</xdr:col>
      <xdr:colOff>394595</xdr:colOff>
      <xdr:row>1</xdr:row>
      <xdr:rowOff>1170214</xdr:rowOff>
    </xdr:to>
    <xdr:sp macro="" textlink="$BL$2">
      <xdr:nvSpPr>
        <xdr:cNvPr id="80" name="Oval 79"/>
        <xdr:cNvSpPr/>
      </xdr:nvSpPr>
      <xdr:spPr>
        <a:xfrm>
          <a:off x="27622488" y="476250"/>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590EBD12-441C-4C53-911D-97A151E3EF8A}" type="TxLink">
            <a:rPr lang="en-US" sz="700" b="0" i="0" u="none" strike="noStrike">
              <a:solidFill>
                <a:srgbClr val="000000"/>
              </a:solidFill>
              <a:latin typeface="Century Gothic"/>
            </a:rPr>
            <a:pPr algn="ctr"/>
            <a:t>Some drug treatments are used to treat the symptoms of schizophrenia. People with Parkinson’s disease have low levels of dopamine.</a:t>
          </a:fld>
          <a:endParaRPr lang="en-US" sz="400"/>
        </a:p>
      </xdr:txBody>
    </xdr:sp>
    <xdr:clientData/>
  </xdr:twoCellAnchor>
  <xdr:twoCellAnchor>
    <xdr:from>
      <xdr:col>50</xdr:col>
      <xdr:colOff>462631</xdr:colOff>
      <xdr:row>2</xdr:row>
      <xdr:rowOff>13607</xdr:rowOff>
    </xdr:from>
    <xdr:to>
      <xdr:col>52</xdr:col>
      <xdr:colOff>394595</xdr:colOff>
      <xdr:row>2</xdr:row>
      <xdr:rowOff>1170214</xdr:rowOff>
    </xdr:to>
    <xdr:sp macro="" textlink="$BL$3">
      <xdr:nvSpPr>
        <xdr:cNvPr id="81" name="Oval 80"/>
        <xdr:cNvSpPr/>
      </xdr:nvSpPr>
      <xdr:spPr>
        <a:xfrm>
          <a:off x="27622488" y="1660071"/>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B76F6F98-18CB-4B3B-8368-961937FFBB4C}" type="TxLink">
            <a:rPr lang="en-US" sz="700" b="0" i="0" u="none" strike="noStrike">
              <a:solidFill>
                <a:srgbClr val="000000"/>
              </a:solidFill>
              <a:latin typeface="Century Gothic"/>
            </a:rPr>
            <a:pPr algn="ctr"/>
            <a:t>Asked schizophrenics to decide whether items that had been read out loud were done themselves, an experimenter or a computer</a:t>
          </a:fld>
          <a:endParaRPr lang="en-US" sz="400"/>
        </a:p>
      </xdr:txBody>
    </xdr:sp>
    <xdr:clientData/>
  </xdr:twoCellAnchor>
  <xdr:twoCellAnchor>
    <xdr:from>
      <xdr:col>50</xdr:col>
      <xdr:colOff>462631</xdr:colOff>
      <xdr:row>3</xdr:row>
      <xdr:rowOff>13607</xdr:rowOff>
    </xdr:from>
    <xdr:to>
      <xdr:col>52</xdr:col>
      <xdr:colOff>394595</xdr:colOff>
      <xdr:row>3</xdr:row>
      <xdr:rowOff>1170214</xdr:rowOff>
    </xdr:to>
    <xdr:sp macro="" textlink="$BL$4">
      <xdr:nvSpPr>
        <xdr:cNvPr id="82" name="Oval 81"/>
        <xdr:cNvSpPr/>
      </xdr:nvSpPr>
      <xdr:spPr>
        <a:xfrm>
          <a:off x="27622488" y="2843893"/>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391E90C7-BDAA-4CD6-9B55-5973333F9513}" type="TxLink">
            <a:rPr lang="en-US" sz="700" b="0" i="0" u="none" strike="noStrike">
              <a:solidFill>
                <a:srgbClr val="000000"/>
              </a:solidFill>
              <a:latin typeface="Century Gothic"/>
            </a:rPr>
            <a:pPr algn="ctr"/>
            <a:t>Imaging scan to test for diseases of the body. A special dye is injected/swallowed that contains radioactive tracers.</a:t>
          </a:fld>
          <a:endParaRPr lang="en-US" sz="400"/>
        </a:p>
      </xdr:txBody>
    </xdr:sp>
    <xdr:clientData/>
  </xdr:twoCellAnchor>
  <xdr:twoCellAnchor>
    <xdr:from>
      <xdr:col>50</xdr:col>
      <xdr:colOff>462631</xdr:colOff>
      <xdr:row>4</xdr:row>
      <xdr:rowOff>13607</xdr:rowOff>
    </xdr:from>
    <xdr:to>
      <xdr:col>52</xdr:col>
      <xdr:colOff>394595</xdr:colOff>
      <xdr:row>4</xdr:row>
      <xdr:rowOff>1170214</xdr:rowOff>
    </xdr:to>
    <xdr:sp macro="" textlink="$BL$5">
      <xdr:nvSpPr>
        <xdr:cNvPr id="83" name="Oval 82"/>
        <xdr:cNvSpPr/>
      </xdr:nvSpPr>
      <xdr:spPr>
        <a:xfrm>
          <a:off x="27622488" y="4027714"/>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7113CCD6-FAE4-4B4B-8DAE-455A2E033D80}" type="TxLink">
            <a:rPr lang="en-US" sz="700" b="0" i="0" u="none" strike="noStrike">
              <a:solidFill>
                <a:srgbClr val="000000"/>
              </a:solidFill>
              <a:latin typeface="Century Gothic"/>
            </a:rPr>
            <a:pPr algn="ctr"/>
            <a:t>Interviews</a:t>
          </a:fld>
          <a:endParaRPr lang="en-US" sz="400"/>
        </a:p>
      </xdr:txBody>
    </xdr:sp>
    <xdr:clientData/>
  </xdr:twoCellAnchor>
  <xdr:twoCellAnchor>
    <xdr:from>
      <xdr:col>52</xdr:col>
      <xdr:colOff>425891</xdr:colOff>
      <xdr:row>1</xdr:row>
      <xdr:rowOff>17689</xdr:rowOff>
    </xdr:from>
    <xdr:to>
      <xdr:col>54</xdr:col>
      <xdr:colOff>357856</xdr:colOff>
      <xdr:row>1</xdr:row>
      <xdr:rowOff>1174296</xdr:rowOff>
    </xdr:to>
    <xdr:sp macro="" textlink="$BM$2">
      <xdr:nvSpPr>
        <xdr:cNvPr id="84" name="Oval 83"/>
        <xdr:cNvSpPr/>
      </xdr:nvSpPr>
      <xdr:spPr>
        <a:xfrm>
          <a:off x="28810391" y="480332"/>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7ED02749-B3D2-4837-A7BE-37FF4C556959}" type="TxLink">
            <a:rPr lang="en-US" sz="700" b="0" i="0" u="none" strike="noStrike">
              <a:solidFill>
                <a:srgbClr val="000000"/>
              </a:solidFill>
              <a:latin typeface="Century Gothic"/>
            </a:rPr>
            <a:pPr algn="ctr"/>
            <a:t>What was schizophrenia first called? ‘dementia praecox’ (premature dementia) </a:t>
          </a:fld>
          <a:endParaRPr lang="en-US" sz="400"/>
        </a:p>
      </xdr:txBody>
    </xdr:sp>
    <xdr:clientData/>
  </xdr:twoCellAnchor>
  <xdr:twoCellAnchor>
    <xdr:from>
      <xdr:col>52</xdr:col>
      <xdr:colOff>425891</xdr:colOff>
      <xdr:row>2</xdr:row>
      <xdr:rowOff>17689</xdr:rowOff>
    </xdr:from>
    <xdr:to>
      <xdr:col>54</xdr:col>
      <xdr:colOff>357856</xdr:colOff>
      <xdr:row>2</xdr:row>
      <xdr:rowOff>1174296</xdr:rowOff>
    </xdr:to>
    <xdr:sp macro="" textlink="$BM$3">
      <xdr:nvSpPr>
        <xdr:cNvPr id="85" name="Oval 84"/>
        <xdr:cNvSpPr/>
      </xdr:nvSpPr>
      <xdr:spPr>
        <a:xfrm>
          <a:off x="28810391" y="1664153"/>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785A695-AC46-4EBA-9B9E-68C1C0E4FB7A}" type="TxLink">
            <a:rPr lang="en-US" sz="700" b="0" i="0" u="none" strike="noStrike">
              <a:solidFill>
                <a:srgbClr val="000000"/>
              </a:solidFill>
              <a:latin typeface="Century Gothic"/>
            </a:rPr>
            <a:pPr algn="ctr"/>
            <a:t>Poverty of speech, withdrawal from society, flattening of mood</a:t>
          </a:fld>
          <a:endParaRPr lang="en-US" sz="400"/>
        </a:p>
      </xdr:txBody>
    </xdr:sp>
    <xdr:clientData/>
  </xdr:twoCellAnchor>
  <xdr:twoCellAnchor>
    <xdr:from>
      <xdr:col>52</xdr:col>
      <xdr:colOff>425891</xdr:colOff>
      <xdr:row>3</xdr:row>
      <xdr:rowOff>17689</xdr:rowOff>
    </xdr:from>
    <xdr:to>
      <xdr:col>54</xdr:col>
      <xdr:colOff>357856</xdr:colOff>
      <xdr:row>3</xdr:row>
      <xdr:rowOff>1174296</xdr:rowOff>
    </xdr:to>
    <xdr:sp macro="" textlink="$BM$4">
      <xdr:nvSpPr>
        <xdr:cNvPr id="86" name="Oval 85"/>
        <xdr:cNvSpPr/>
      </xdr:nvSpPr>
      <xdr:spPr>
        <a:xfrm>
          <a:off x="28810391" y="2847975"/>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BC383843-1326-4D38-A19F-0B032A4D96CD}" type="TxLink">
            <a:rPr lang="en-US" sz="700" b="0" i="0" u="none" strike="noStrike">
              <a:solidFill>
                <a:srgbClr val="000000"/>
              </a:solidFill>
              <a:latin typeface="Century Gothic"/>
            </a:rPr>
            <a:pPr algn="ctr"/>
            <a:t>Person may not react to things in the environment and remain rigid and unmoving in awkward poses…</a:t>
          </a:fld>
          <a:endParaRPr lang="en-US" sz="400"/>
        </a:p>
      </xdr:txBody>
    </xdr:sp>
    <xdr:clientData/>
  </xdr:twoCellAnchor>
  <xdr:twoCellAnchor>
    <xdr:from>
      <xdr:col>52</xdr:col>
      <xdr:colOff>425891</xdr:colOff>
      <xdr:row>4</xdr:row>
      <xdr:rowOff>17689</xdr:rowOff>
    </xdr:from>
    <xdr:to>
      <xdr:col>54</xdr:col>
      <xdr:colOff>357856</xdr:colOff>
      <xdr:row>4</xdr:row>
      <xdr:rowOff>1174296</xdr:rowOff>
    </xdr:to>
    <xdr:sp macro="" textlink="$BM$5">
      <xdr:nvSpPr>
        <xdr:cNvPr id="87" name="Oval 86"/>
        <xdr:cNvSpPr/>
      </xdr:nvSpPr>
      <xdr:spPr>
        <a:xfrm>
          <a:off x="28810391" y="4031796"/>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3FD1CBB2-F790-49A9-B8B2-826D8DCF67B3}" type="TxLink">
            <a:rPr lang="en-US" sz="700" b="0" i="0" u="none" strike="noStrike">
              <a:solidFill>
                <a:srgbClr val="000000"/>
              </a:solidFill>
              <a:latin typeface="Century Gothic"/>
            </a:rPr>
            <a:pPr algn="ctr"/>
            <a:t>TRUE</a:t>
          </a:fld>
          <a:endParaRPr lang="en-US" sz="400"/>
        </a:p>
      </xdr:txBody>
    </xdr:sp>
    <xdr:clientData/>
  </xdr:twoCellAnchor>
  <xdr:twoCellAnchor>
    <xdr:from>
      <xdr:col>41</xdr:col>
      <xdr:colOff>40809</xdr:colOff>
      <xdr:row>5</xdr:row>
      <xdr:rowOff>13607</xdr:rowOff>
    </xdr:from>
    <xdr:to>
      <xdr:col>42</xdr:col>
      <xdr:colOff>585094</xdr:colOff>
      <xdr:row>6</xdr:row>
      <xdr:rowOff>557893</xdr:rowOff>
    </xdr:to>
    <xdr:sp macro="" textlink="$BG$6">
      <xdr:nvSpPr>
        <xdr:cNvPr id="88" name="Oval 87"/>
        <xdr:cNvSpPr/>
      </xdr:nvSpPr>
      <xdr:spPr>
        <a:xfrm>
          <a:off x="21689773" y="5211536"/>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3043C1D3-4859-4AF7-97A8-A6E8C370BE44}" type="TxLink">
            <a:rPr lang="en-US" sz="700" b="0" i="0" u="none" strike="noStrike">
              <a:solidFill>
                <a:srgbClr val="000000"/>
              </a:solidFill>
              <a:latin typeface="Century Gothic"/>
            </a:rPr>
            <a:pPr algn="ctr"/>
            <a:t>Poverty of speech, withdrawal from society, flattening of mood</a:t>
          </a:fld>
          <a:endParaRPr lang="en-US" sz="400"/>
        </a:p>
      </xdr:txBody>
    </xdr:sp>
    <xdr:clientData/>
  </xdr:twoCellAnchor>
  <xdr:twoCellAnchor>
    <xdr:from>
      <xdr:col>43</xdr:col>
      <xdr:colOff>13596</xdr:colOff>
      <xdr:row>5</xdr:row>
      <xdr:rowOff>13607</xdr:rowOff>
    </xdr:from>
    <xdr:to>
      <xdr:col>44</xdr:col>
      <xdr:colOff>557880</xdr:colOff>
      <xdr:row>6</xdr:row>
      <xdr:rowOff>557893</xdr:rowOff>
    </xdr:to>
    <xdr:sp macro="" textlink="$BH$6">
      <xdr:nvSpPr>
        <xdr:cNvPr id="89" name="Oval 88"/>
        <xdr:cNvSpPr/>
      </xdr:nvSpPr>
      <xdr:spPr>
        <a:xfrm>
          <a:off x="22887203" y="5211536"/>
          <a:ext cx="115660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CB0554D-3FE0-440E-87A5-DF979596FFEE}" type="TxLink">
            <a:rPr lang="en-US" sz="700" b="0" i="0" u="none" strike="noStrike">
              <a:solidFill>
                <a:srgbClr val="000000"/>
              </a:solidFill>
              <a:latin typeface="Century Gothic"/>
            </a:rPr>
            <a:pPr algn="ctr"/>
            <a:t>Other disorders may have similar symptoms</a:t>
          </a:fld>
          <a:endParaRPr lang="en-US" sz="400"/>
        </a:p>
      </xdr:txBody>
    </xdr:sp>
    <xdr:clientData/>
  </xdr:twoCellAnchor>
  <xdr:twoCellAnchor>
    <xdr:from>
      <xdr:col>44</xdr:col>
      <xdr:colOff>585095</xdr:colOff>
      <xdr:row>5</xdr:row>
      <xdr:rowOff>13607</xdr:rowOff>
    </xdr:from>
    <xdr:to>
      <xdr:col>46</xdr:col>
      <xdr:colOff>517060</xdr:colOff>
      <xdr:row>6</xdr:row>
      <xdr:rowOff>557893</xdr:rowOff>
    </xdr:to>
    <xdr:sp macro="" textlink="$BI$6">
      <xdr:nvSpPr>
        <xdr:cNvPr id="90" name="Oval 89"/>
        <xdr:cNvSpPr/>
      </xdr:nvSpPr>
      <xdr:spPr>
        <a:xfrm>
          <a:off x="24071024" y="5211536"/>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AD34FFE6-F98E-4F7F-AEBF-26183A7DB9F4}" type="TxLink">
            <a:rPr lang="en-US" sz="700" b="0" i="0" u="none" strike="noStrike">
              <a:solidFill>
                <a:srgbClr val="000000"/>
              </a:solidFill>
              <a:latin typeface="Century Gothic"/>
            </a:rPr>
            <a:pPr algn="ctr"/>
            <a:t>At least two</a:t>
          </a:fld>
          <a:endParaRPr lang="en-US" sz="400"/>
        </a:p>
      </xdr:txBody>
    </xdr:sp>
    <xdr:clientData/>
  </xdr:twoCellAnchor>
  <xdr:twoCellAnchor>
    <xdr:from>
      <xdr:col>46</xdr:col>
      <xdr:colOff>544274</xdr:colOff>
      <xdr:row>5</xdr:row>
      <xdr:rowOff>13607</xdr:rowOff>
    </xdr:from>
    <xdr:to>
      <xdr:col>48</xdr:col>
      <xdr:colOff>476238</xdr:colOff>
      <xdr:row>6</xdr:row>
      <xdr:rowOff>557893</xdr:rowOff>
    </xdr:to>
    <xdr:sp macro="" textlink="$BJ$6">
      <xdr:nvSpPr>
        <xdr:cNvPr id="91" name="Oval 90"/>
        <xdr:cNvSpPr/>
      </xdr:nvSpPr>
      <xdr:spPr>
        <a:xfrm>
          <a:off x="25254845" y="5211536"/>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30E10381-577D-4B4A-BC57-96CA2E1FACB1}" type="TxLink">
            <a:rPr lang="en-US" sz="700" b="0" i="0" u="none" strike="noStrike">
              <a:solidFill>
                <a:srgbClr val="000000"/>
              </a:solidFill>
              <a:latin typeface="Century Gothic"/>
            </a:rPr>
            <a:pPr algn="ctr"/>
            <a:t>What was schizophrenia first called? ‘dementia praecox’ (premature dementia) </a:t>
          </a:fld>
          <a:endParaRPr lang="en-US" sz="400"/>
        </a:p>
      </xdr:txBody>
    </xdr:sp>
    <xdr:clientData/>
  </xdr:twoCellAnchor>
  <xdr:twoCellAnchor>
    <xdr:from>
      <xdr:col>41</xdr:col>
      <xdr:colOff>40809</xdr:colOff>
      <xdr:row>6</xdr:row>
      <xdr:rowOff>585107</xdr:rowOff>
    </xdr:from>
    <xdr:to>
      <xdr:col>42</xdr:col>
      <xdr:colOff>585094</xdr:colOff>
      <xdr:row>7</xdr:row>
      <xdr:rowOff>557893</xdr:rowOff>
    </xdr:to>
    <xdr:sp macro="" textlink="$BG$7">
      <xdr:nvSpPr>
        <xdr:cNvPr id="92" name="Oval 91"/>
        <xdr:cNvSpPr/>
      </xdr:nvSpPr>
      <xdr:spPr>
        <a:xfrm>
          <a:off x="21689773" y="6395357"/>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4E5157C1-C959-4C92-9336-D63620C045EB}" type="TxLink">
            <a:rPr lang="en-US" sz="700" b="0" i="0" u="none" strike="noStrike">
              <a:solidFill>
                <a:srgbClr val="000000"/>
              </a:solidFill>
              <a:latin typeface="Century Gothic"/>
            </a:rPr>
            <a:pPr algn="ctr"/>
            <a:t>Asked schizophrenics to decide whether items that had been read out loud were done themselves, an experimenter or a computer</a:t>
          </a:fld>
          <a:endParaRPr lang="en-US" sz="400"/>
        </a:p>
      </xdr:txBody>
    </xdr:sp>
    <xdr:clientData/>
  </xdr:twoCellAnchor>
  <xdr:twoCellAnchor>
    <xdr:from>
      <xdr:col>43</xdr:col>
      <xdr:colOff>13596</xdr:colOff>
      <xdr:row>6</xdr:row>
      <xdr:rowOff>585107</xdr:rowOff>
    </xdr:from>
    <xdr:to>
      <xdr:col>44</xdr:col>
      <xdr:colOff>557880</xdr:colOff>
      <xdr:row>7</xdr:row>
      <xdr:rowOff>557893</xdr:rowOff>
    </xdr:to>
    <xdr:sp macro="" textlink="$BH$7">
      <xdr:nvSpPr>
        <xdr:cNvPr id="93" name="Oval 92"/>
        <xdr:cNvSpPr/>
      </xdr:nvSpPr>
      <xdr:spPr>
        <a:xfrm>
          <a:off x="22887203" y="6395357"/>
          <a:ext cx="1156606"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DE82C5DF-776E-40D3-9480-3182EE760656}" type="TxLink">
            <a:rPr lang="en-US" sz="700" b="0" i="0" u="none" strike="noStrike">
              <a:solidFill>
                <a:srgbClr val="000000"/>
              </a:solidFill>
              <a:latin typeface="Century Gothic"/>
            </a:rPr>
            <a:pPr algn="ctr"/>
            <a:t>Developed in western society</a:t>
          </a:fld>
          <a:endParaRPr lang="en-US" sz="400"/>
        </a:p>
      </xdr:txBody>
    </xdr:sp>
    <xdr:clientData/>
  </xdr:twoCellAnchor>
  <xdr:twoCellAnchor>
    <xdr:from>
      <xdr:col>44</xdr:col>
      <xdr:colOff>585095</xdr:colOff>
      <xdr:row>6</xdr:row>
      <xdr:rowOff>585107</xdr:rowOff>
    </xdr:from>
    <xdr:to>
      <xdr:col>46</xdr:col>
      <xdr:colOff>517060</xdr:colOff>
      <xdr:row>7</xdr:row>
      <xdr:rowOff>557893</xdr:rowOff>
    </xdr:to>
    <xdr:sp macro="" textlink="$BI$7">
      <xdr:nvSpPr>
        <xdr:cNvPr id="94" name="Oval 93"/>
        <xdr:cNvSpPr/>
      </xdr:nvSpPr>
      <xdr:spPr>
        <a:xfrm>
          <a:off x="24071024" y="6395357"/>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103042CD-56E2-49B7-8264-CF68841CE8DF}" type="TxLink">
            <a:rPr lang="en-US" sz="700" b="0" i="0" u="none" strike="noStrike">
              <a:solidFill>
                <a:srgbClr val="000000"/>
              </a:solidFill>
              <a:latin typeface="Century Gothic"/>
            </a:rPr>
            <a:pPr algn="ctr"/>
            <a:t>1 month</a:t>
          </a:fld>
          <a:endParaRPr lang="en-US" sz="400"/>
        </a:p>
      </xdr:txBody>
    </xdr:sp>
    <xdr:clientData/>
  </xdr:twoCellAnchor>
  <xdr:twoCellAnchor>
    <xdr:from>
      <xdr:col>46</xdr:col>
      <xdr:colOff>544274</xdr:colOff>
      <xdr:row>6</xdr:row>
      <xdr:rowOff>585107</xdr:rowOff>
    </xdr:from>
    <xdr:to>
      <xdr:col>48</xdr:col>
      <xdr:colOff>476238</xdr:colOff>
      <xdr:row>7</xdr:row>
      <xdr:rowOff>557893</xdr:rowOff>
    </xdr:to>
    <xdr:sp macro="" textlink="$BJ$7">
      <xdr:nvSpPr>
        <xdr:cNvPr id="95" name="Oval 94"/>
        <xdr:cNvSpPr/>
      </xdr:nvSpPr>
      <xdr:spPr>
        <a:xfrm>
          <a:off x="25254845" y="6395357"/>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047907E6-19F1-4852-9829-8A141BDDF276}" type="TxLink">
            <a:rPr lang="en-US" sz="700" b="0" i="0" u="none" strike="noStrike">
              <a:solidFill>
                <a:srgbClr val="000000"/>
              </a:solidFill>
              <a:latin typeface="Century Gothic"/>
            </a:rPr>
            <a:pPr algn="ctr"/>
            <a:t>What was schizophrenia first called? ‘dementia praecox’ (premature dementia) </a:t>
          </a:fld>
          <a:endParaRPr lang="en-US" sz="400"/>
        </a:p>
      </xdr:txBody>
    </xdr:sp>
    <xdr:clientData/>
  </xdr:twoCellAnchor>
  <xdr:twoCellAnchor>
    <xdr:from>
      <xdr:col>48</xdr:col>
      <xdr:colOff>507534</xdr:colOff>
      <xdr:row>5</xdr:row>
      <xdr:rowOff>17689</xdr:rowOff>
    </xdr:from>
    <xdr:to>
      <xdr:col>50</xdr:col>
      <xdr:colOff>439499</xdr:colOff>
      <xdr:row>6</xdr:row>
      <xdr:rowOff>561975</xdr:rowOff>
    </xdr:to>
    <xdr:sp macro="" textlink="$BK$6">
      <xdr:nvSpPr>
        <xdr:cNvPr id="96" name="Oval 95"/>
        <xdr:cNvSpPr/>
      </xdr:nvSpPr>
      <xdr:spPr>
        <a:xfrm>
          <a:off x="26442748" y="5215618"/>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F95607F2-651A-4B1E-9EA0-B39771C8CB58}" type="TxLink">
            <a:rPr lang="en-US" sz="700" b="0" i="0" u="none" strike="noStrike">
              <a:solidFill>
                <a:srgbClr val="000000"/>
              </a:solidFill>
              <a:latin typeface="Century Gothic"/>
            </a:rPr>
            <a:pPr algn="ctr"/>
            <a:t>Asked schizophrenics to decide whether items that had been read out loud were done themselves, an experimenter or a computer</a:t>
          </a:fld>
          <a:endParaRPr lang="en-US" sz="400"/>
        </a:p>
      </xdr:txBody>
    </xdr:sp>
    <xdr:clientData/>
  </xdr:twoCellAnchor>
  <xdr:twoCellAnchor>
    <xdr:from>
      <xdr:col>48</xdr:col>
      <xdr:colOff>507534</xdr:colOff>
      <xdr:row>6</xdr:row>
      <xdr:rowOff>589189</xdr:rowOff>
    </xdr:from>
    <xdr:to>
      <xdr:col>50</xdr:col>
      <xdr:colOff>439499</xdr:colOff>
      <xdr:row>7</xdr:row>
      <xdr:rowOff>561975</xdr:rowOff>
    </xdr:to>
    <xdr:sp macro="" textlink="$BK$7">
      <xdr:nvSpPr>
        <xdr:cNvPr id="97" name="Oval 96"/>
        <xdr:cNvSpPr/>
      </xdr:nvSpPr>
      <xdr:spPr>
        <a:xfrm>
          <a:off x="26442748" y="6399439"/>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69EBCC86-46A0-4C49-8224-EEBD8A509403}" type="TxLink">
            <a:rPr lang="en-US" sz="700" b="0" i="0" u="none" strike="noStrike">
              <a:solidFill>
                <a:srgbClr val="000000"/>
              </a:solidFill>
              <a:latin typeface="Century Gothic"/>
            </a:rPr>
            <a:pPr algn="ctr"/>
            <a:t>Self-monitoring</a:t>
          </a:fld>
          <a:endParaRPr lang="en-US" sz="400"/>
        </a:p>
      </xdr:txBody>
    </xdr:sp>
    <xdr:clientData/>
  </xdr:twoCellAnchor>
  <xdr:twoCellAnchor>
    <xdr:from>
      <xdr:col>50</xdr:col>
      <xdr:colOff>462631</xdr:colOff>
      <xdr:row>5</xdr:row>
      <xdr:rowOff>13607</xdr:rowOff>
    </xdr:from>
    <xdr:to>
      <xdr:col>52</xdr:col>
      <xdr:colOff>394595</xdr:colOff>
      <xdr:row>6</xdr:row>
      <xdr:rowOff>557893</xdr:rowOff>
    </xdr:to>
    <xdr:sp macro="" textlink="$BL$6">
      <xdr:nvSpPr>
        <xdr:cNvPr id="98" name="Oval 97"/>
        <xdr:cNvSpPr/>
      </xdr:nvSpPr>
      <xdr:spPr>
        <a:xfrm>
          <a:off x="27622488" y="5211536"/>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0A729A9D-D36F-4483-B5F0-2948A3BE7979}" type="TxLink">
            <a:rPr lang="en-US" sz="700" b="0" i="0" u="none" strike="noStrike">
              <a:solidFill>
                <a:srgbClr val="000000"/>
              </a:solidFill>
              <a:latin typeface="Century Gothic"/>
            </a:rPr>
            <a:pPr algn="ctr"/>
            <a:t>L-DOPA</a:t>
          </a:fld>
          <a:endParaRPr lang="en-US" sz="400"/>
        </a:p>
      </xdr:txBody>
    </xdr:sp>
    <xdr:clientData/>
  </xdr:twoCellAnchor>
  <xdr:twoCellAnchor>
    <xdr:from>
      <xdr:col>50</xdr:col>
      <xdr:colOff>462631</xdr:colOff>
      <xdr:row>6</xdr:row>
      <xdr:rowOff>585107</xdr:rowOff>
    </xdr:from>
    <xdr:to>
      <xdr:col>52</xdr:col>
      <xdr:colOff>394595</xdr:colOff>
      <xdr:row>7</xdr:row>
      <xdr:rowOff>557893</xdr:rowOff>
    </xdr:to>
    <xdr:sp macro="" textlink="$BL$7">
      <xdr:nvSpPr>
        <xdr:cNvPr id="99" name="Oval 98"/>
        <xdr:cNvSpPr/>
      </xdr:nvSpPr>
      <xdr:spPr>
        <a:xfrm>
          <a:off x="27622488" y="6395357"/>
          <a:ext cx="1156607"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33C3DEB9-4DEF-4DC5-936B-ADCDCC3F2D0C}" type="TxLink">
            <a:rPr lang="en-US" sz="700" b="0" i="0" u="none" strike="noStrike">
              <a:solidFill>
                <a:srgbClr val="000000"/>
              </a:solidFill>
              <a:latin typeface="Century Gothic"/>
            </a:rPr>
            <a:pPr algn="ctr"/>
            <a:t>At least two</a:t>
          </a:fld>
          <a:endParaRPr lang="en-US" sz="400"/>
        </a:p>
      </xdr:txBody>
    </xdr:sp>
    <xdr:clientData/>
  </xdr:twoCellAnchor>
  <xdr:twoCellAnchor>
    <xdr:from>
      <xdr:col>52</xdr:col>
      <xdr:colOff>425891</xdr:colOff>
      <xdr:row>5</xdr:row>
      <xdr:rowOff>17689</xdr:rowOff>
    </xdr:from>
    <xdr:to>
      <xdr:col>54</xdr:col>
      <xdr:colOff>357856</xdr:colOff>
      <xdr:row>6</xdr:row>
      <xdr:rowOff>561975</xdr:rowOff>
    </xdr:to>
    <xdr:sp macro="" textlink="$BM$6">
      <xdr:nvSpPr>
        <xdr:cNvPr id="100" name="Oval 99"/>
        <xdr:cNvSpPr/>
      </xdr:nvSpPr>
      <xdr:spPr>
        <a:xfrm>
          <a:off x="28810391" y="5215618"/>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924D5709-6C32-4F5E-9358-C23A909A2639}" type="TxLink">
            <a:rPr lang="en-US" sz="700" b="0" i="0" u="none" strike="noStrike">
              <a:solidFill>
                <a:srgbClr val="000000"/>
              </a:solidFill>
              <a:latin typeface="Century Gothic"/>
            </a:rPr>
            <a:pPr algn="ctr"/>
            <a:t>5</a:t>
          </a:fld>
          <a:endParaRPr lang="en-US" sz="400"/>
        </a:p>
      </xdr:txBody>
    </xdr:sp>
    <xdr:clientData/>
  </xdr:twoCellAnchor>
  <xdr:twoCellAnchor>
    <xdr:from>
      <xdr:col>52</xdr:col>
      <xdr:colOff>425891</xdr:colOff>
      <xdr:row>6</xdr:row>
      <xdr:rowOff>589189</xdr:rowOff>
    </xdr:from>
    <xdr:to>
      <xdr:col>54</xdr:col>
      <xdr:colOff>357856</xdr:colOff>
      <xdr:row>7</xdr:row>
      <xdr:rowOff>561975</xdr:rowOff>
    </xdr:to>
    <xdr:sp macro="" textlink="$BM$7">
      <xdr:nvSpPr>
        <xdr:cNvPr id="101" name="Oval 100"/>
        <xdr:cNvSpPr/>
      </xdr:nvSpPr>
      <xdr:spPr>
        <a:xfrm>
          <a:off x="28810391" y="6399439"/>
          <a:ext cx="1156608" cy="1156607"/>
        </a:xfrm>
        <a:prstGeom prst="ellipse">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fld id="{5B47F4F1-0327-485F-AF38-933B9B25BCC8}" type="TxLink">
            <a:rPr lang="en-US" sz="700" b="0" i="0" u="none" strike="noStrike">
              <a:solidFill>
                <a:srgbClr val="000000"/>
              </a:solidFill>
              <a:latin typeface="Century Gothic"/>
            </a:rPr>
            <a:pPr algn="ctr"/>
            <a:t>TRUE</a:t>
          </a:fld>
          <a:endParaRPr lang="en-US" sz="400"/>
        </a:p>
      </xdr:txBody>
    </xdr:sp>
    <xdr:clientData/>
  </xdr:twoCellAnchor>
  <xdr:oneCellAnchor>
    <xdr:from>
      <xdr:col>41</xdr:col>
      <xdr:colOff>63499</xdr:colOff>
      <xdr:row>2</xdr:row>
      <xdr:rowOff>1127125</xdr:rowOff>
    </xdr:from>
    <xdr:ext cx="8540751" cy="2565702"/>
    <xdr:sp macro="" textlink="">
      <xdr:nvSpPr>
        <xdr:cNvPr id="103" name="Rectangle 102"/>
        <xdr:cNvSpPr/>
      </xdr:nvSpPr>
      <xdr:spPr>
        <a:xfrm>
          <a:off x="21367749" y="2762250"/>
          <a:ext cx="8540751" cy="2565702"/>
        </a:xfrm>
        <a:prstGeom prst="rect">
          <a:avLst/>
        </a:prstGeom>
        <a:noFill/>
      </xdr:spPr>
      <xdr:txBody>
        <a:bodyPr wrap="square" lIns="91440" tIns="45720" rIns="91440" bIns="45720">
          <a:spAutoFit/>
        </a:bodyPr>
        <a:lstStyle/>
        <a:p>
          <a:pPr algn="ctr"/>
          <a:r>
            <a:rPr lang="en-US" sz="15800" b="0" cap="none" spc="0">
              <a:ln w="0">
                <a:solidFill>
                  <a:schemeClr val="bg1">
                    <a:lumMod val="85000"/>
                  </a:schemeClr>
                </a:solidFill>
              </a:ln>
              <a:noFill/>
              <a:effectLst/>
            </a:rPr>
            <a:t>ANSWERS</a:t>
          </a: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1" Type="http://schemas.openxmlformats.org/officeDocument/2006/relationships/vmlDrawing" Target="../drawings/vmlDrawing2.vml"/><Relationship Id="rId2" Type="http://schemas.openxmlformats.org/officeDocument/2006/relationships/comments" Target="../comments2.xml"/></Relationships>
</file>

<file path=xl/worksheets/_rels/sheet11.xml.rels><?xml version="1.0" encoding="UTF-8" standalone="yes"?>
<Relationships xmlns="http://schemas.openxmlformats.org/package/2006/relationships"><Relationship Id="rId1" Type="http://schemas.openxmlformats.org/officeDocument/2006/relationships/vmlDrawing" Target="../drawings/vmlDrawing3.vml"/><Relationship Id="rId2" Type="http://schemas.openxmlformats.org/officeDocument/2006/relationships/comments" Target="../comments3.xml"/></Relationships>
</file>

<file path=xl/worksheets/_rels/sheet13.xml.rels><?xml version="1.0" encoding="UTF-8" standalone="yes"?>
<Relationships xmlns="http://schemas.openxmlformats.org/package/2006/relationships"><Relationship Id="rId1" Type="http://schemas.openxmlformats.org/officeDocument/2006/relationships/vmlDrawing" Target="../drawings/vmlDrawing4.vml"/><Relationship Id="rId2"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2"/>
  <sheetViews>
    <sheetView tabSelected="1" topLeftCell="B256" zoomScale="200" zoomScaleNormal="200" zoomScalePageLayoutView="200" workbookViewId="0">
      <selection activeCell="B262" sqref="B262"/>
    </sheetView>
  </sheetViews>
  <sheetFormatPr baseColWidth="10" defaultColWidth="8.83203125" defaultRowHeight="14" x14ac:dyDescent="0"/>
  <cols>
    <col min="2" max="2" width="36.5" customWidth="1"/>
    <col min="3" max="3" width="35.33203125" customWidth="1"/>
    <col min="4" max="4" width="21.33203125" customWidth="1"/>
    <col min="5" max="5" width="19.83203125" customWidth="1"/>
    <col min="6" max="6" width="35.33203125" bestFit="1" customWidth="1"/>
    <col min="7" max="7" width="4.1640625" bestFit="1" customWidth="1"/>
  </cols>
  <sheetData>
    <row r="1" spans="1:7" ht="15">
      <c r="A1" s="50" t="s">
        <v>0</v>
      </c>
      <c r="B1" s="51" t="s">
        <v>1</v>
      </c>
      <c r="C1" s="51" t="s">
        <v>2</v>
      </c>
      <c r="D1" s="51" t="s">
        <v>3</v>
      </c>
      <c r="E1" s="51" t="s">
        <v>593</v>
      </c>
      <c r="F1" s="47" t="s">
        <v>590</v>
      </c>
      <c r="G1" s="48">
        <v>20</v>
      </c>
    </row>
    <row r="2" spans="1:7" ht="28">
      <c r="A2" s="50">
        <v>1</v>
      </c>
      <c r="B2" s="51" t="s">
        <v>595</v>
      </c>
      <c r="C2" s="51" t="s">
        <v>596</v>
      </c>
      <c r="D2" s="51" t="s">
        <v>594</v>
      </c>
      <c r="E2" s="51" t="s">
        <v>614</v>
      </c>
      <c r="F2" s="49" t="s">
        <v>591</v>
      </c>
      <c r="G2" s="48">
        <v>1</v>
      </c>
    </row>
    <row r="3" spans="1:7" ht="15">
      <c r="A3" s="50">
        <v>2</v>
      </c>
      <c r="B3" s="51" t="s">
        <v>597</v>
      </c>
      <c r="C3" s="51">
        <v>5</v>
      </c>
      <c r="D3" s="51" t="s">
        <v>594</v>
      </c>
      <c r="E3" s="51" t="s">
        <v>614</v>
      </c>
      <c r="F3" s="49" t="s">
        <v>592</v>
      </c>
      <c r="G3" s="48">
        <f>G1</f>
        <v>20</v>
      </c>
    </row>
    <row r="4" spans="1:7" ht="42">
      <c r="A4" s="50">
        <v>3</v>
      </c>
      <c r="B4" s="51" t="s">
        <v>598</v>
      </c>
      <c r="C4" s="51" t="s">
        <v>599</v>
      </c>
      <c r="D4" s="51" t="s">
        <v>594</v>
      </c>
      <c r="E4" s="51" t="s">
        <v>614</v>
      </c>
    </row>
    <row r="5" spans="1:7" ht="28">
      <c r="A5" s="50">
        <v>4</v>
      </c>
      <c r="B5" s="51" t="s">
        <v>600</v>
      </c>
      <c r="C5" s="51" t="s">
        <v>601</v>
      </c>
      <c r="D5" s="51" t="s">
        <v>594</v>
      </c>
      <c r="E5" s="59" t="s">
        <v>614</v>
      </c>
    </row>
    <row r="6" spans="1:7" ht="28">
      <c r="A6" s="50">
        <v>5</v>
      </c>
      <c r="B6" s="51" t="s">
        <v>602</v>
      </c>
      <c r="C6" s="51" t="s">
        <v>603</v>
      </c>
      <c r="D6" s="51" t="s">
        <v>594</v>
      </c>
      <c r="E6" s="59" t="s">
        <v>614</v>
      </c>
    </row>
    <row r="7" spans="1:7" ht="28">
      <c r="A7" s="50">
        <v>6</v>
      </c>
      <c r="B7" s="51" t="s">
        <v>604</v>
      </c>
      <c r="C7" s="51" t="s">
        <v>605</v>
      </c>
      <c r="D7" s="51" t="s">
        <v>594</v>
      </c>
      <c r="E7" s="59" t="s">
        <v>614</v>
      </c>
    </row>
    <row r="8" spans="1:7" ht="28">
      <c r="A8" s="50">
        <v>7</v>
      </c>
      <c r="B8" s="51" t="s">
        <v>606</v>
      </c>
      <c r="C8" s="51" t="s">
        <v>607</v>
      </c>
      <c r="D8" s="51" t="s">
        <v>594</v>
      </c>
      <c r="E8" s="59" t="s">
        <v>614</v>
      </c>
    </row>
    <row r="9" spans="1:7">
      <c r="A9" s="50">
        <v>8</v>
      </c>
      <c r="B9" s="51" t="s">
        <v>608</v>
      </c>
      <c r="C9" s="51" t="s">
        <v>609</v>
      </c>
      <c r="D9" s="51" t="s">
        <v>594</v>
      </c>
      <c r="E9" s="59" t="s">
        <v>614</v>
      </c>
    </row>
    <row r="10" spans="1:7" ht="28">
      <c r="A10" s="50">
        <v>9</v>
      </c>
      <c r="B10" s="51" t="s">
        <v>610</v>
      </c>
      <c r="C10" s="51" t="s">
        <v>611</v>
      </c>
      <c r="D10" s="51" t="s">
        <v>594</v>
      </c>
      <c r="E10" s="59" t="s">
        <v>614</v>
      </c>
    </row>
    <row r="11" spans="1:7" ht="42">
      <c r="A11" s="50">
        <v>10</v>
      </c>
      <c r="B11" s="51" t="s">
        <v>612</v>
      </c>
      <c r="C11" s="51" t="s">
        <v>613</v>
      </c>
      <c r="D11" s="51" t="s">
        <v>594</v>
      </c>
      <c r="E11" s="59" t="s">
        <v>614</v>
      </c>
    </row>
    <row r="12" spans="1:7" ht="28">
      <c r="A12" s="50">
        <v>11</v>
      </c>
      <c r="B12" s="58" t="s">
        <v>616</v>
      </c>
      <c r="C12" s="58" t="s">
        <v>617</v>
      </c>
      <c r="D12" s="51" t="s">
        <v>594</v>
      </c>
      <c r="E12" s="59" t="s">
        <v>615</v>
      </c>
    </row>
    <row r="13" spans="1:7">
      <c r="A13" s="50">
        <v>12</v>
      </c>
      <c r="B13" s="58" t="s">
        <v>618</v>
      </c>
      <c r="C13" s="58" t="s">
        <v>619</v>
      </c>
      <c r="D13" s="51" t="s">
        <v>594</v>
      </c>
      <c r="E13" s="59" t="s">
        <v>615</v>
      </c>
    </row>
    <row r="14" spans="1:7" ht="56">
      <c r="A14" s="50">
        <v>13</v>
      </c>
      <c r="B14" s="58" t="s">
        <v>620</v>
      </c>
      <c r="C14" s="58" t="b">
        <v>1</v>
      </c>
      <c r="D14" s="51" t="s">
        <v>594</v>
      </c>
      <c r="E14" s="59" t="s">
        <v>615</v>
      </c>
    </row>
    <row r="15" spans="1:7" ht="56">
      <c r="A15" s="50">
        <v>14</v>
      </c>
      <c r="B15" s="58" t="s">
        <v>621</v>
      </c>
      <c r="C15" s="58" t="s">
        <v>622</v>
      </c>
      <c r="D15" s="51" t="s">
        <v>594</v>
      </c>
      <c r="E15" s="59" t="s">
        <v>615</v>
      </c>
    </row>
    <row r="16" spans="1:7" ht="42">
      <c r="A16" s="50">
        <v>15</v>
      </c>
      <c r="B16" s="58" t="s">
        <v>623</v>
      </c>
      <c r="C16" s="58" t="s">
        <v>624</v>
      </c>
      <c r="D16" s="51" t="s">
        <v>594</v>
      </c>
      <c r="E16" s="59" t="s">
        <v>615</v>
      </c>
    </row>
    <row r="17" spans="1:5" ht="28">
      <c r="A17" s="50">
        <v>16</v>
      </c>
      <c r="B17" s="60" t="s">
        <v>626</v>
      </c>
      <c r="C17" s="58" t="s">
        <v>625</v>
      </c>
      <c r="D17" s="51" t="s">
        <v>594</v>
      </c>
      <c r="E17" s="59" t="s">
        <v>615</v>
      </c>
    </row>
    <row r="18" spans="1:5" ht="28">
      <c r="A18" s="50">
        <v>17</v>
      </c>
      <c r="B18" s="58" t="s">
        <v>627</v>
      </c>
      <c r="C18" s="58" t="s">
        <v>628</v>
      </c>
      <c r="D18" s="51" t="s">
        <v>594</v>
      </c>
      <c r="E18" s="59" t="s">
        <v>615</v>
      </c>
    </row>
    <row r="19" spans="1:5" ht="28">
      <c r="A19" s="50">
        <v>18</v>
      </c>
      <c r="B19" s="58" t="s">
        <v>629</v>
      </c>
      <c r="C19" s="58" t="b">
        <v>1</v>
      </c>
      <c r="D19" s="51" t="s">
        <v>594</v>
      </c>
      <c r="E19" s="59" t="s">
        <v>615</v>
      </c>
    </row>
    <row r="20" spans="1:5" ht="28">
      <c r="A20" s="50">
        <v>19</v>
      </c>
      <c r="B20" s="58" t="s">
        <v>630</v>
      </c>
      <c r="C20" s="58" t="s">
        <v>631</v>
      </c>
      <c r="D20" s="51" t="s">
        <v>594</v>
      </c>
      <c r="E20" s="59" t="s">
        <v>615</v>
      </c>
    </row>
    <row r="21" spans="1:5" ht="42">
      <c r="A21" s="50">
        <v>20</v>
      </c>
      <c r="B21" s="58" t="s">
        <v>632</v>
      </c>
      <c r="C21" s="58" t="s">
        <v>633</v>
      </c>
      <c r="D21" s="51" t="s">
        <v>594</v>
      </c>
      <c r="E21" s="59" t="s">
        <v>615</v>
      </c>
    </row>
    <row r="22" spans="1:5" ht="28">
      <c r="A22" s="50">
        <v>21</v>
      </c>
      <c r="B22" s="51" t="s">
        <v>635</v>
      </c>
      <c r="C22" s="51" t="s">
        <v>636</v>
      </c>
      <c r="D22" s="51" t="s">
        <v>594</v>
      </c>
      <c r="E22" s="59" t="s">
        <v>634</v>
      </c>
    </row>
    <row r="23" spans="1:5" ht="28">
      <c r="A23" s="50">
        <v>22</v>
      </c>
      <c r="B23" s="51" t="s">
        <v>637</v>
      </c>
      <c r="C23" s="51" t="s">
        <v>638</v>
      </c>
      <c r="D23" s="51" t="s">
        <v>594</v>
      </c>
      <c r="E23" s="59" t="s">
        <v>634</v>
      </c>
    </row>
    <row r="24" spans="1:5" ht="28">
      <c r="A24" s="50">
        <v>23</v>
      </c>
      <c r="B24" s="51" t="s">
        <v>639</v>
      </c>
      <c r="C24" s="51" t="s">
        <v>640</v>
      </c>
      <c r="D24" s="51" t="s">
        <v>594</v>
      </c>
      <c r="E24" s="59" t="s">
        <v>634</v>
      </c>
    </row>
    <row r="25" spans="1:5" ht="28">
      <c r="A25" s="50">
        <v>24</v>
      </c>
      <c r="B25" s="51" t="s">
        <v>642</v>
      </c>
      <c r="C25" s="51" t="s">
        <v>641</v>
      </c>
      <c r="D25" s="51" t="s">
        <v>594</v>
      </c>
      <c r="E25" s="59" t="s">
        <v>634</v>
      </c>
    </row>
    <row r="26" spans="1:5" ht="42">
      <c r="A26" s="50">
        <v>25</v>
      </c>
      <c r="B26" s="51" t="s">
        <v>643</v>
      </c>
      <c r="C26" s="51" t="b">
        <v>1</v>
      </c>
      <c r="D26" s="51" t="s">
        <v>594</v>
      </c>
      <c r="E26" s="59" t="s">
        <v>634</v>
      </c>
    </row>
    <row r="27" spans="1:5" ht="42">
      <c r="A27" s="50">
        <v>26</v>
      </c>
      <c r="B27" s="51" t="s">
        <v>644</v>
      </c>
      <c r="C27" s="51" t="s">
        <v>645</v>
      </c>
      <c r="D27" s="51" t="s">
        <v>594</v>
      </c>
      <c r="E27" s="59" t="s">
        <v>634</v>
      </c>
    </row>
    <row r="28" spans="1:5" ht="28">
      <c r="A28" s="50">
        <v>27</v>
      </c>
      <c r="B28" s="51" t="s">
        <v>647</v>
      </c>
      <c r="C28" s="51" t="s">
        <v>646</v>
      </c>
      <c r="D28" s="51" t="s">
        <v>594</v>
      </c>
      <c r="E28" s="59" t="s">
        <v>634</v>
      </c>
    </row>
    <row r="29" spans="1:5" ht="28">
      <c r="A29" s="50">
        <v>28</v>
      </c>
      <c r="B29" s="51" t="s">
        <v>648</v>
      </c>
      <c r="C29" s="51" t="s">
        <v>649</v>
      </c>
      <c r="D29" s="51" t="s">
        <v>594</v>
      </c>
      <c r="E29" s="59" t="s">
        <v>634</v>
      </c>
    </row>
    <row r="30" spans="1:5">
      <c r="A30" s="50">
        <v>29</v>
      </c>
      <c r="B30" s="51" t="s">
        <v>650</v>
      </c>
      <c r="C30" s="51" t="b">
        <v>1</v>
      </c>
      <c r="D30" s="51" t="s">
        <v>594</v>
      </c>
      <c r="E30" s="59" t="s">
        <v>634</v>
      </c>
    </row>
    <row r="31" spans="1:5" ht="28">
      <c r="A31" s="50">
        <v>30</v>
      </c>
      <c r="B31" s="51" t="s">
        <v>651</v>
      </c>
      <c r="C31" s="51" t="s">
        <v>652</v>
      </c>
      <c r="D31" s="51" t="s">
        <v>594</v>
      </c>
      <c r="E31" s="59" t="s">
        <v>634</v>
      </c>
    </row>
    <row r="32" spans="1:5" ht="28">
      <c r="A32" s="50">
        <v>31</v>
      </c>
      <c r="B32" s="51" t="s">
        <v>653</v>
      </c>
      <c r="C32" s="51" t="s">
        <v>654</v>
      </c>
      <c r="D32" s="51" t="s">
        <v>594</v>
      </c>
      <c r="E32" s="59" t="s">
        <v>634</v>
      </c>
    </row>
    <row r="33" spans="1:5" ht="70">
      <c r="A33" s="50">
        <v>32</v>
      </c>
      <c r="B33" s="51" t="s">
        <v>682</v>
      </c>
      <c r="C33" s="51" t="s">
        <v>683</v>
      </c>
      <c r="D33" s="51" t="s">
        <v>594</v>
      </c>
      <c r="E33" s="59" t="s">
        <v>634</v>
      </c>
    </row>
    <row r="34" spans="1:5" ht="42">
      <c r="A34" s="50">
        <v>33</v>
      </c>
      <c r="B34" s="51" t="s">
        <v>655</v>
      </c>
      <c r="C34" s="51" t="b">
        <v>1</v>
      </c>
      <c r="D34" s="51" t="s">
        <v>594</v>
      </c>
      <c r="E34" s="59" t="s">
        <v>634</v>
      </c>
    </row>
    <row r="35" spans="1:5" ht="56">
      <c r="A35" s="50">
        <v>34</v>
      </c>
      <c r="B35" s="51" t="s">
        <v>656</v>
      </c>
      <c r="C35" s="51" t="s">
        <v>657</v>
      </c>
      <c r="D35" s="51" t="s">
        <v>594</v>
      </c>
      <c r="E35" s="59" t="s">
        <v>634</v>
      </c>
    </row>
    <row r="36" spans="1:5" ht="56">
      <c r="A36" s="50">
        <v>35</v>
      </c>
      <c r="B36" s="51" t="s">
        <v>658</v>
      </c>
      <c r="C36" s="51" t="s">
        <v>659</v>
      </c>
      <c r="D36" s="51" t="s">
        <v>594</v>
      </c>
      <c r="E36" s="59" t="s">
        <v>634</v>
      </c>
    </row>
    <row r="37" spans="1:5" ht="28">
      <c r="A37" s="50">
        <v>36</v>
      </c>
      <c r="B37" s="51" t="s">
        <v>661</v>
      </c>
      <c r="C37" s="51" t="s">
        <v>662</v>
      </c>
      <c r="D37" s="51" t="s">
        <v>660</v>
      </c>
      <c r="E37" s="59" t="s">
        <v>614</v>
      </c>
    </row>
    <row r="38" spans="1:5" ht="28">
      <c r="A38" s="50">
        <v>37</v>
      </c>
      <c r="B38" s="51" t="s">
        <v>663</v>
      </c>
      <c r="C38" s="51" t="s">
        <v>664</v>
      </c>
      <c r="D38" s="51" t="s">
        <v>660</v>
      </c>
      <c r="E38" s="59" t="s">
        <v>614</v>
      </c>
    </row>
    <row r="39" spans="1:5" ht="28">
      <c r="A39" s="50">
        <v>38</v>
      </c>
      <c r="B39" s="51" t="s">
        <v>665</v>
      </c>
      <c r="C39" s="51" t="s">
        <v>666</v>
      </c>
      <c r="D39" s="51" t="s">
        <v>660</v>
      </c>
      <c r="E39" s="59" t="s">
        <v>614</v>
      </c>
    </row>
    <row r="40" spans="1:5" ht="28">
      <c r="A40" s="50">
        <v>39</v>
      </c>
      <c r="B40" s="51" t="s">
        <v>667</v>
      </c>
      <c r="C40" s="51">
        <v>21</v>
      </c>
      <c r="D40" s="51" t="s">
        <v>660</v>
      </c>
      <c r="E40" s="59" t="s">
        <v>614</v>
      </c>
    </row>
    <row r="41" spans="1:5" ht="28">
      <c r="A41" s="50">
        <v>40</v>
      </c>
      <c r="B41" s="51" t="s">
        <v>668</v>
      </c>
      <c r="C41" s="51" t="s">
        <v>669</v>
      </c>
      <c r="D41" s="51" t="s">
        <v>660</v>
      </c>
      <c r="E41" s="59" t="s">
        <v>614</v>
      </c>
    </row>
    <row r="42" spans="1:5" ht="28">
      <c r="A42" s="50">
        <v>41</v>
      </c>
      <c r="B42" s="51" t="s">
        <v>670</v>
      </c>
      <c r="C42" s="51">
        <v>40</v>
      </c>
      <c r="D42" s="51" t="s">
        <v>660</v>
      </c>
      <c r="E42" s="59" t="s">
        <v>614</v>
      </c>
    </row>
    <row r="43" spans="1:5" ht="28">
      <c r="A43" s="50">
        <v>42</v>
      </c>
      <c r="B43" s="51" t="s">
        <v>671</v>
      </c>
      <c r="C43" s="51" t="s">
        <v>672</v>
      </c>
      <c r="D43" s="51" t="s">
        <v>660</v>
      </c>
      <c r="E43" s="59" t="s">
        <v>614</v>
      </c>
    </row>
    <row r="44" spans="1:5" ht="28">
      <c r="A44" s="50">
        <v>43</v>
      </c>
      <c r="B44" s="51" t="s">
        <v>673</v>
      </c>
      <c r="C44" s="61">
        <v>0.5</v>
      </c>
      <c r="D44" s="51" t="s">
        <v>660</v>
      </c>
      <c r="E44" s="59" t="s">
        <v>615</v>
      </c>
    </row>
    <row r="45" spans="1:5" ht="56">
      <c r="A45" s="50">
        <v>44</v>
      </c>
      <c r="B45" s="51" t="s">
        <v>674</v>
      </c>
      <c r="C45" s="51" t="s">
        <v>675</v>
      </c>
      <c r="D45" s="51" t="s">
        <v>660</v>
      </c>
      <c r="E45" s="59" t="s">
        <v>615</v>
      </c>
    </row>
    <row r="46" spans="1:5" ht="42">
      <c r="A46" s="50">
        <v>45</v>
      </c>
      <c r="B46" s="51" t="s">
        <v>676</v>
      </c>
      <c r="C46" s="51" t="s">
        <v>677</v>
      </c>
      <c r="D46" s="51" t="s">
        <v>660</v>
      </c>
      <c r="E46" s="59" t="s">
        <v>615</v>
      </c>
    </row>
    <row r="47" spans="1:5" ht="42">
      <c r="A47" s="50">
        <v>46</v>
      </c>
      <c r="B47" s="51" t="s">
        <v>679</v>
      </c>
      <c r="C47" s="52" t="s">
        <v>678</v>
      </c>
      <c r="D47" s="51" t="s">
        <v>660</v>
      </c>
      <c r="E47" s="59" t="s">
        <v>615</v>
      </c>
    </row>
    <row r="48" spans="1:5" ht="42">
      <c r="A48" s="50">
        <v>47</v>
      </c>
      <c r="B48" s="51" t="s">
        <v>681</v>
      </c>
      <c r="C48" s="51" t="s">
        <v>680</v>
      </c>
      <c r="D48" s="51" t="s">
        <v>660</v>
      </c>
      <c r="E48" s="59" t="s">
        <v>615</v>
      </c>
    </row>
    <row r="49" spans="1:5" ht="28">
      <c r="A49" s="50">
        <v>48</v>
      </c>
      <c r="B49" s="51" t="s">
        <v>684</v>
      </c>
      <c r="C49" s="51" t="s">
        <v>685</v>
      </c>
      <c r="D49" s="51" t="s">
        <v>660</v>
      </c>
      <c r="E49" s="59" t="s">
        <v>615</v>
      </c>
    </row>
    <row r="50" spans="1:5" ht="28">
      <c r="A50" s="50">
        <v>49</v>
      </c>
      <c r="B50" s="51" t="s">
        <v>686</v>
      </c>
      <c r="C50" s="51" t="s">
        <v>687</v>
      </c>
      <c r="D50" s="51" t="s">
        <v>660</v>
      </c>
      <c r="E50" s="59" t="s">
        <v>615</v>
      </c>
    </row>
    <row r="51" spans="1:5" ht="56">
      <c r="A51" s="50">
        <v>50</v>
      </c>
      <c r="B51" s="51" t="s">
        <v>688</v>
      </c>
      <c r="C51" s="51" t="s">
        <v>689</v>
      </c>
      <c r="D51" s="51" t="s">
        <v>660</v>
      </c>
      <c r="E51" s="59" t="s">
        <v>615</v>
      </c>
    </row>
    <row r="52" spans="1:5" ht="28">
      <c r="A52" s="50">
        <v>51</v>
      </c>
      <c r="B52" s="51" t="s">
        <v>690</v>
      </c>
      <c r="C52" s="51" t="s">
        <v>691</v>
      </c>
      <c r="D52" s="51" t="s">
        <v>660</v>
      </c>
      <c r="E52" s="59" t="s">
        <v>615</v>
      </c>
    </row>
    <row r="53" spans="1:5" ht="42">
      <c r="A53" s="50">
        <v>52</v>
      </c>
      <c r="B53" s="51" t="s">
        <v>692</v>
      </c>
      <c r="C53" s="51" t="s">
        <v>693</v>
      </c>
      <c r="D53" s="51" t="s">
        <v>660</v>
      </c>
      <c r="E53" s="59" t="s">
        <v>615</v>
      </c>
    </row>
    <row r="54" spans="1:5" ht="28">
      <c r="A54" s="50">
        <v>53</v>
      </c>
      <c r="B54" s="51" t="s">
        <v>694</v>
      </c>
      <c r="C54" s="51" t="s">
        <v>695</v>
      </c>
      <c r="D54" s="51" t="s">
        <v>660</v>
      </c>
      <c r="E54" s="59" t="s">
        <v>615</v>
      </c>
    </row>
    <row r="55" spans="1:5" ht="56">
      <c r="A55" s="50">
        <v>54</v>
      </c>
      <c r="B55" s="51" t="s">
        <v>696</v>
      </c>
      <c r="C55" s="51" t="s">
        <v>697</v>
      </c>
      <c r="D55" s="51" t="s">
        <v>660</v>
      </c>
      <c r="E55" s="59" t="s">
        <v>615</v>
      </c>
    </row>
    <row r="56" spans="1:5" ht="28">
      <c r="A56" s="50">
        <v>55</v>
      </c>
      <c r="B56" s="51" t="s">
        <v>698</v>
      </c>
      <c r="C56" s="51" t="s">
        <v>699</v>
      </c>
      <c r="D56" s="51" t="s">
        <v>660</v>
      </c>
      <c r="E56" s="59" t="s">
        <v>615</v>
      </c>
    </row>
    <row r="57" spans="1:5" ht="28">
      <c r="A57" s="50">
        <v>56</v>
      </c>
      <c r="B57" s="51" t="s">
        <v>700</v>
      </c>
      <c r="C57" s="51" t="s">
        <v>701</v>
      </c>
      <c r="D57" s="51" t="s">
        <v>660</v>
      </c>
      <c r="E57" s="59" t="s">
        <v>634</v>
      </c>
    </row>
    <row r="58" spans="1:5" ht="28">
      <c r="A58" s="50">
        <v>57</v>
      </c>
      <c r="B58" s="51" t="s">
        <v>702</v>
      </c>
      <c r="C58" s="51" t="s">
        <v>703</v>
      </c>
      <c r="D58" s="51" t="s">
        <v>660</v>
      </c>
      <c r="E58" s="59" t="s">
        <v>634</v>
      </c>
    </row>
    <row r="59" spans="1:5" ht="42">
      <c r="A59" s="50">
        <v>58</v>
      </c>
      <c r="B59" s="51" t="s">
        <v>704</v>
      </c>
      <c r="C59" s="51" t="b">
        <v>1</v>
      </c>
      <c r="D59" s="51" t="s">
        <v>660</v>
      </c>
      <c r="E59" s="59" t="s">
        <v>634</v>
      </c>
    </row>
    <row r="60" spans="1:5" ht="28">
      <c r="A60" s="50">
        <v>59</v>
      </c>
      <c r="B60" s="51" t="s">
        <v>705</v>
      </c>
      <c r="C60" s="51" t="s">
        <v>706</v>
      </c>
      <c r="D60" s="51" t="s">
        <v>660</v>
      </c>
      <c r="E60" s="59" t="s">
        <v>634</v>
      </c>
    </row>
    <row r="61" spans="1:5" ht="28">
      <c r="A61" s="50">
        <v>60</v>
      </c>
      <c r="B61" s="51" t="s">
        <v>707</v>
      </c>
      <c r="C61" s="51" t="s">
        <v>708</v>
      </c>
      <c r="D61" s="51" t="s">
        <v>660</v>
      </c>
      <c r="E61" s="59" t="s">
        <v>634</v>
      </c>
    </row>
    <row r="62" spans="1:5" ht="28">
      <c r="A62" s="50">
        <v>61</v>
      </c>
      <c r="B62" s="51" t="s">
        <v>709</v>
      </c>
      <c r="C62" s="51" t="s">
        <v>710</v>
      </c>
      <c r="D62" s="51" t="s">
        <v>660</v>
      </c>
      <c r="E62" s="59" t="s">
        <v>634</v>
      </c>
    </row>
    <row r="63" spans="1:5" ht="42">
      <c r="A63" s="50">
        <v>62</v>
      </c>
      <c r="B63" s="51" t="s">
        <v>711</v>
      </c>
      <c r="C63" s="51" t="s">
        <v>712</v>
      </c>
      <c r="D63" s="51" t="s">
        <v>660</v>
      </c>
      <c r="E63" s="59" t="s">
        <v>634</v>
      </c>
    </row>
    <row r="64" spans="1:5" ht="28">
      <c r="A64" s="50">
        <v>63</v>
      </c>
      <c r="B64" s="51" t="s">
        <v>713</v>
      </c>
      <c r="C64" s="51" t="s">
        <v>714</v>
      </c>
      <c r="D64" s="51" t="s">
        <v>660</v>
      </c>
      <c r="E64" s="59" t="s">
        <v>634</v>
      </c>
    </row>
    <row r="65" spans="1:5" ht="28">
      <c r="A65" s="50">
        <v>64</v>
      </c>
      <c r="B65" s="51" t="s">
        <v>715</v>
      </c>
      <c r="C65" s="51" t="s">
        <v>716</v>
      </c>
      <c r="D65" s="51" t="s">
        <v>660</v>
      </c>
      <c r="E65" s="59" t="s">
        <v>634</v>
      </c>
    </row>
    <row r="66" spans="1:5" ht="28">
      <c r="A66" s="50">
        <v>65</v>
      </c>
      <c r="B66" s="51" t="s">
        <v>717</v>
      </c>
      <c r="C66" s="51" t="s">
        <v>718</v>
      </c>
      <c r="D66" s="51" t="s">
        <v>660</v>
      </c>
      <c r="E66" s="59" t="s">
        <v>634</v>
      </c>
    </row>
    <row r="67" spans="1:5" ht="42">
      <c r="A67" s="50">
        <v>66</v>
      </c>
      <c r="B67" s="51" t="s">
        <v>719</v>
      </c>
      <c r="C67" s="51" t="s">
        <v>720</v>
      </c>
      <c r="D67" s="51" t="s">
        <v>660</v>
      </c>
      <c r="E67" s="59" t="s">
        <v>634</v>
      </c>
    </row>
    <row r="68" spans="1:5" ht="42">
      <c r="A68" s="50">
        <v>67</v>
      </c>
      <c r="B68" s="51" t="s">
        <v>721</v>
      </c>
      <c r="C68" s="51" t="s">
        <v>722</v>
      </c>
      <c r="D68" s="51" t="s">
        <v>660</v>
      </c>
      <c r="E68" s="59" t="s">
        <v>634</v>
      </c>
    </row>
    <row r="69" spans="1:5" ht="56">
      <c r="A69" s="50">
        <v>68</v>
      </c>
      <c r="B69" s="51" t="s">
        <v>723</v>
      </c>
      <c r="C69" s="51" t="s">
        <v>724</v>
      </c>
      <c r="D69" s="51" t="s">
        <v>660</v>
      </c>
      <c r="E69" s="59" t="s">
        <v>634</v>
      </c>
    </row>
    <row r="70" spans="1:5" ht="56">
      <c r="A70" s="50">
        <v>69</v>
      </c>
      <c r="B70" s="51" t="s">
        <v>726</v>
      </c>
      <c r="C70" s="51" t="s">
        <v>727</v>
      </c>
      <c r="D70" s="51" t="s">
        <v>725</v>
      </c>
      <c r="E70" s="59" t="s">
        <v>614</v>
      </c>
    </row>
    <row r="71" spans="1:5" ht="42">
      <c r="A71" s="50">
        <v>70</v>
      </c>
      <c r="B71" s="51" t="s">
        <v>728</v>
      </c>
      <c r="C71" s="51" t="s">
        <v>729</v>
      </c>
      <c r="D71" s="51" t="s">
        <v>725</v>
      </c>
      <c r="E71" s="59" t="s">
        <v>614</v>
      </c>
    </row>
    <row r="72" spans="1:5" ht="42">
      <c r="A72" s="50">
        <v>71</v>
      </c>
      <c r="B72" s="51" t="s">
        <v>730</v>
      </c>
      <c r="C72" s="53" t="s">
        <v>731</v>
      </c>
      <c r="D72" s="51" t="s">
        <v>725</v>
      </c>
      <c r="E72" s="59" t="s">
        <v>614</v>
      </c>
    </row>
    <row r="73" spans="1:5" ht="70">
      <c r="A73" s="50">
        <v>72</v>
      </c>
      <c r="B73" s="51" t="s">
        <v>732</v>
      </c>
      <c r="C73" s="51" t="s">
        <v>733</v>
      </c>
      <c r="D73" s="51" t="s">
        <v>725</v>
      </c>
      <c r="E73" s="59" t="s">
        <v>614</v>
      </c>
    </row>
    <row r="74" spans="1:5" ht="42">
      <c r="A74" s="50">
        <v>73</v>
      </c>
      <c r="B74" s="51" t="s">
        <v>734</v>
      </c>
      <c r="C74" s="51" t="s">
        <v>735</v>
      </c>
      <c r="D74" s="51" t="s">
        <v>725</v>
      </c>
      <c r="E74" s="59" t="s">
        <v>614</v>
      </c>
    </row>
    <row r="75" spans="1:5" ht="42">
      <c r="A75" s="50">
        <v>74</v>
      </c>
      <c r="B75" s="51" t="s">
        <v>736</v>
      </c>
      <c r="C75" s="51" t="s">
        <v>737</v>
      </c>
      <c r="D75" s="51" t="s">
        <v>725</v>
      </c>
      <c r="E75" s="59" t="s">
        <v>614</v>
      </c>
    </row>
    <row r="76" spans="1:5" ht="42">
      <c r="A76" s="50">
        <v>75</v>
      </c>
      <c r="B76" s="51" t="s">
        <v>738</v>
      </c>
      <c r="C76" s="51" t="s">
        <v>739</v>
      </c>
      <c r="D76" s="51" t="s">
        <v>725</v>
      </c>
      <c r="E76" s="59" t="s">
        <v>614</v>
      </c>
    </row>
    <row r="77" spans="1:5" ht="70">
      <c r="A77" s="50">
        <v>76</v>
      </c>
      <c r="B77" s="51" t="s">
        <v>740</v>
      </c>
      <c r="C77" s="51" t="s">
        <v>741</v>
      </c>
      <c r="D77" s="51" t="s">
        <v>725</v>
      </c>
      <c r="E77" s="59" t="s">
        <v>614</v>
      </c>
    </row>
    <row r="78" spans="1:5" ht="42">
      <c r="A78" s="50">
        <v>77</v>
      </c>
      <c r="B78" s="51" t="s">
        <v>742</v>
      </c>
      <c r="C78" s="51" t="s">
        <v>743</v>
      </c>
      <c r="D78" s="51" t="s">
        <v>725</v>
      </c>
      <c r="E78" s="59" t="s">
        <v>614</v>
      </c>
    </row>
    <row r="79" spans="1:5" ht="42">
      <c r="A79" s="50">
        <v>78</v>
      </c>
      <c r="B79" s="51" t="s">
        <v>744</v>
      </c>
      <c r="C79" s="51">
        <v>11</v>
      </c>
      <c r="D79" s="51" t="s">
        <v>725</v>
      </c>
      <c r="E79" s="59" t="s">
        <v>614</v>
      </c>
    </row>
    <row r="80" spans="1:5" ht="42">
      <c r="A80" s="50">
        <v>79</v>
      </c>
      <c r="B80" s="51" t="s">
        <v>745</v>
      </c>
      <c r="C80" s="51" t="s">
        <v>641</v>
      </c>
      <c r="D80" s="51" t="s">
        <v>725</v>
      </c>
      <c r="E80" s="59" t="s">
        <v>615</v>
      </c>
    </row>
    <row r="81" spans="1:5" ht="70">
      <c r="A81" s="50">
        <v>80</v>
      </c>
      <c r="B81" s="51" t="s">
        <v>746</v>
      </c>
      <c r="C81" s="51" t="s">
        <v>747</v>
      </c>
      <c r="D81" s="51" t="s">
        <v>725</v>
      </c>
      <c r="E81" s="59" t="s">
        <v>615</v>
      </c>
    </row>
    <row r="82" spans="1:5" ht="42">
      <c r="A82" s="50">
        <v>81</v>
      </c>
      <c r="B82" s="51" t="s">
        <v>748</v>
      </c>
      <c r="C82" s="51" t="s">
        <v>749</v>
      </c>
      <c r="D82" s="51" t="s">
        <v>725</v>
      </c>
      <c r="E82" s="59" t="s">
        <v>615</v>
      </c>
    </row>
    <row r="83" spans="1:5" ht="42">
      <c r="A83" s="50">
        <v>82</v>
      </c>
      <c r="B83" s="51" t="s">
        <v>750</v>
      </c>
      <c r="C83" s="51" t="s">
        <v>751</v>
      </c>
      <c r="D83" s="51" t="s">
        <v>725</v>
      </c>
      <c r="E83" s="59" t="s">
        <v>615</v>
      </c>
    </row>
    <row r="84" spans="1:5" ht="42">
      <c r="A84" s="50">
        <v>83</v>
      </c>
      <c r="B84" s="51" t="s">
        <v>752</v>
      </c>
      <c r="C84" s="51" t="b">
        <v>1</v>
      </c>
      <c r="D84" s="51" t="s">
        <v>725</v>
      </c>
      <c r="E84" s="59" t="s">
        <v>615</v>
      </c>
    </row>
    <row r="85" spans="1:5" ht="42">
      <c r="A85" s="50">
        <v>84</v>
      </c>
      <c r="B85" s="51" t="s">
        <v>753</v>
      </c>
      <c r="C85" s="51">
        <v>284</v>
      </c>
      <c r="D85" s="51" t="s">
        <v>725</v>
      </c>
      <c r="E85" s="59" t="s">
        <v>634</v>
      </c>
    </row>
    <row r="86" spans="1:5" ht="42">
      <c r="A86" s="50">
        <v>85</v>
      </c>
      <c r="B86" s="51" t="s">
        <v>754</v>
      </c>
      <c r="C86" s="51" t="s">
        <v>755</v>
      </c>
      <c r="D86" s="51" t="s">
        <v>725</v>
      </c>
      <c r="E86" s="59" t="s">
        <v>634</v>
      </c>
    </row>
    <row r="87" spans="1:5" ht="42">
      <c r="A87" s="50">
        <v>86</v>
      </c>
      <c r="B87" s="51" t="s">
        <v>756</v>
      </c>
      <c r="C87" s="51" t="s">
        <v>757</v>
      </c>
      <c r="D87" s="51" t="s">
        <v>725</v>
      </c>
      <c r="E87" s="59" t="s">
        <v>634</v>
      </c>
    </row>
    <row r="88" spans="1:5" ht="42">
      <c r="A88" s="50">
        <v>87</v>
      </c>
      <c r="B88" s="51" t="s">
        <v>758</v>
      </c>
      <c r="C88" s="51" t="s">
        <v>759</v>
      </c>
      <c r="D88" s="51" t="s">
        <v>725</v>
      </c>
      <c r="E88" s="59" t="s">
        <v>634</v>
      </c>
    </row>
    <row r="89" spans="1:5" ht="98">
      <c r="A89" s="50">
        <v>88</v>
      </c>
      <c r="B89" s="51" t="s">
        <v>760</v>
      </c>
      <c r="C89" s="51" t="s">
        <v>761</v>
      </c>
      <c r="D89" s="51" t="s">
        <v>725</v>
      </c>
      <c r="E89" s="59" t="s">
        <v>634</v>
      </c>
    </row>
    <row r="90" spans="1:5" ht="42">
      <c r="A90" s="50">
        <v>89</v>
      </c>
      <c r="B90" s="51" t="s">
        <v>763</v>
      </c>
      <c r="C90" s="51" t="s">
        <v>762</v>
      </c>
      <c r="D90" s="51" t="s">
        <v>725</v>
      </c>
      <c r="E90" s="59" t="s">
        <v>634</v>
      </c>
    </row>
    <row r="91" spans="1:5" ht="42">
      <c r="A91" s="50">
        <v>90</v>
      </c>
      <c r="B91" s="51" t="s">
        <v>764</v>
      </c>
      <c r="C91" s="51" t="s">
        <v>765</v>
      </c>
      <c r="D91" s="51" t="s">
        <v>725</v>
      </c>
      <c r="E91" s="59" t="s">
        <v>634</v>
      </c>
    </row>
    <row r="92" spans="1:5" ht="42">
      <c r="A92" s="50">
        <v>91</v>
      </c>
      <c r="B92" s="51" t="s">
        <v>766</v>
      </c>
      <c r="C92" s="51" t="s">
        <v>767</v>
      </c>
      <c r="D92" s="51" t="s">
        <v>725</v>
      </c>
      <c r="E92" s="59" t="s">
        <v>634</v>
      </c>
    </row>
    <row r="93" spans="1:5" ht="42">
      <c r="A93" s="50">
        <v>92</v>
      </c>
      <c r="B93" s="51" t="s">
        <v>768</v>
      </c>
      <c r="C93" s="51" t="s">
        <v>769</v>
      </c>
      <c r="D93" s="51" t="s">
        <v>725</v>
      </c>
      <c r="E93" s="59" t="s">
        <v>634</v>
      </c>
    </row>
    <row r="94" spans="1:5" ht="56">
      <c r="A94" s="50">
        <v>93</v>
      </c>
      <c r="B94" s="51" t="s">
        <v>770</v>
      </c>
      <c r="C94" s="51" t="s">
        <v>771</v>
      </c>
      <c r="D94" s="51" t="s">
        <v>725</v>
      </c>
      <c r="E94" s="59" t="s">
        <v>634</v>
      </c>
    </row>
    <row r="95" spans="1:5" ht="28">
      <c r="A95" s="50">
        <v>94</v>
      </c>
      <c r="B95" s="51" t="s">
        <v>774</v>
      </c>
      <c r="C95" s="51" t="s">
        <v>773</v>
      </c>
      <c r="D95" s="51" t="s">
        <v>772</v>
      </c>
      <c r="E95" s="59" t="s">
        <v>614</v>
      </c>
    </row>
    <row r="96" spans="1:5" ht="42">
      <c r="A96" s="50">
        <v>95</v>
      </c>
      <c r="B96" s="51" t="s">
        <v>775</v>
      </c>
      <c r="C96" s="51" t="s">
        <v>776</v>
      </c>
      <c r="D96" s="51" t="s">
        <v>772</v>
      </c>
      <c r="E96" s="59" t="s">
        <v>614</v>
      </c>
    </row>
    <row r="97" spans="1:5">
      <c r="A97" s="50">
        <v>96</v>
      </c>
      <c r="B97" s="51" t="s">
        <v>777</v>
      </c>
      <c r="C97" s="51" t="s">
        <v>778</v>
      </c>
      <c r="D97" s="51" t="s">
        <v>772</v>
      </c>
      <c r="E97" s="59" t="s">
        <v>614</v>
      </c>
    </row>
    <row r="98" spans="1:5">
      <c r="A98" s="50">
        <v>97</v>
      </c>
      <c r="B98" s="51" t="s">
        <v>779</v>
      </c>
      <c r="C98" s="51" t="s">
        <v>780</v>
      </c>
      <c r="D98" s="51" t="s">
        <v>772</v>
      </c>
      <c r="E98" s="59" t="s">
        <v>614</v>
      </c>
    </row>
    <row r="99" spans="1:5" ht="28">
      <c r="A99" s="50">
        <v>98</v>
      </c>
      <c r="B99" s="51" t="s">
        <v>781</v>
      </c>
      <c r="C99" s="51" t="s">
        <v>782</v>
      </c>
      <c r="D99" s="51" t="s">
        <v>772</v>
      </c>
      <c r="E99" s="51" t="s">
        <v>614</v>
      </c>
    </row>
    <row r="100" spans="1:5" ht="28">
      <c r="A100" s="50">
        <v>99</v>
      </c>
      <c r="B100" s="51" t="s">
        <v>783</v>
      </c>
      <c r="C100" s="51" t="s">
        <v>784</v>
      </c>
      <c r="D100" s="51" t="s">
        <v>772</v>
      </c>
      <c r="E100" s="51" t="s">
        <v>614</v>
      </c>
    </row>
    <row r="101" spans="1:5" ht="42">
      <c r="A101" s="50">
        <v>100</v>
      </c>
      <c r="B101" s="51" t="s">
        <v>785</v>
      </c>
      <c r="C101" s="51" t="s">
        <v>786</v>
      </c>
      <c r="D101" s="51" t="s">
        <v>772</v>
      </c>
      <c r="E101" s="51" t="s">
        <v>614</v>
      </c>
    </row>
    <row r="102" spans="1:5" ht="28">
      <c r="A102" s="50">
        <v>101</v>
      </c>
      <c r="B102" s="51" t="s">
        <v>787</v>
      </c>
      <c r="C102" s="51" t="s">
        <v>788</v>
      </c>
      <c r="D102" s="51" t="s">
        <v>772</v>
      </c>
      <c r="E102" s="51" t="s">
        <v>615</v>
      </c>
    </row>
    <row r="103" spans="1:5" ht="28">
      <c r="A103" s="50">
        <v>102</v>
      </c>
      <c r="B103" s="51" t="s">
        <v>789</v>
      </c>
      <c r="C103" s="51" t="s">
        <v>790</v>
      </c>
      <c r="D103" s="51" t="s">
        <v>772</v>
      </c>
      <c r="E103" s="51" t="s">
        <v>615</v>
      </c>
    </row>
    <row r="104" spans="1:5" ht="28">
      <c r="A104" s="50">
        <v>103</v>
      </c>
      <c r="B104" s="51" t="s">
        <v>791</v>
      </c>
      <c r="C104" s="51" t="s">
        <v>792</v>
      </c>
      <c r="D104" s="51" t="s">
        <v>772</v>
      </c>
      <c r="E104" s="51" t="s">
        <v>615</v>
      </c>
    </row>
    <row r="105" spans="1:5" ht="28">
      <c r="A105" s="54">
        <v>104</v>
      </c>
      <c r="B105" s="51" t="s">
        <v>793</v>
      </c>
      <c r="C105" s="51" t="s">
        <v>794</v>
      </c>
      <c r="D105" s="51" t="s">
        <v>772</v>
      </c>
      <c r="E105" s="51" t="s">
        <v>615</v>
      </c>
    </row>
    <row r="106" spans="1:5" ht="28">
      <c r="A106" s="54">
        <v>105</v>
      </c>
      <c r="B106" s="51" t="s">
        <v>795</v>
      </c>
      <c r="C106" s="51" t="s">
        <v>796</v>
      </c>
      <c r="D106" s="51" t="s">
        <v>772</v>
      </c>
      <c r="E106" s="51" t="s">
        <v>615</v>
      </c>
    </row>
    <row r="107" spans="1:5">
      <c r="A107" s="54">
        <v>106</v>
      </c>
      <c r="B107" s="51" t="s">
        <v>797</v>
      </c>
      <c r="C107" s="27" t="s">
        <v>798</v>
      </c>
      <c r="D107" s="27" t="s">
        <v>772</v>
      </c>
      <c r="E107" s="27" t="s">
        <v>615</v>
      </c>
    </row>
    <row r="108" spans="1:5" ht="28">
      <c r="A108" s="54">
        <v>107</v>
      </c>
      <c r="B108" s="27" t="s">
        <v>800</v>
      </c>
      <c r="C108" s="27" t="s">
        <v>799</v>
      </c>
      <c r="D108" s="27" t="s">
        <v>772</v>
      </c>
      <c r="E108" s="27" t="s">
        <v>615</v>
      </c>
    </row>
    <row r="109" spans="1:5" ht="42">
      <c r="A109" s="54">
        <v>108</v>
      </c>
      <c r="B109" s="27" t="s">
        <v>801</v>
      </c>
      <c r="C109" s="27" t="s">
        <v>802</v>
      </c>
      <c r="D109" s="27" t="s">
        <v>772</v>
      </c>
      <c r="E109" s="27" t="s">
        <v>615</v>
      </c>
    </row>
    <row r="110" spans="1:5" ht="28">
      <c r="A110" s="54">
        <v>108</v>
      </c>
      <c r="B110" s="27" t="s">
        <v>803</v>
      </c>
      <c r="C110" s="27" t="s">
        <v>804</v>
      </c>
      <c r="D110" s="27" t="s">
        <v>772</v>
      </c>
      <c r="E110" s="27" t="s">
        <v>615</v>
      </c>
    </row>
    <row r="111" spans="1:5" ht="28">
      <c r="A111" s="54">
        <v>109</v>
      </c>
      <c r="B111" s="27" t="s">
        <v>805</v>
      </c>
      <c r="C111" s="27" t="s">
        <v>806</v>
      </c>
      <c r="D111" s="27" t="s">
        <v>772</v>
      </c>
      <c r="E111" s="27" t="s">
        <v>615</v>
      </c>
    </row>
    <row r="112" spans="1:5" ht="42">
      <c r="A112" s="54">
        <v>110</v>
      </c>
      <c r="B112" s="27" t="s">
        <v>807</v>
      </c>
      <c r="C112" s="27" t="s">
        <v>808</v>
      </c>
      <c r="D112" s="27" t="s">
        <v>772</v>
      </c>
      <c r="E112" s="27" t="s">
        <v>615</v>
      </c>
    </row>
    <row r="113" spans="1:5" ht="56">
      <c r="A113" s="54">
        <v>111</v>
      </c>
      <c r="B113" s="27" t="s">
        <v>809</v>
      </c>
      <c r="C113" s="27" t="s">
        <v>810</v>
      </c>
      <c r="D113" s="27" t="s">
        <v>772</v>
      </c>
      <c r="E113" s="27" t="s">
        <v>615</v>
      </c>
    </row>
    <row r="114" spans="1:5" ht="42">
      <c r="A114" s="54">
        <v>112</v>
      </c>
      <c r="B114" s="27" t="s">
        <v>811</v>
      </c>
      <c r="C114" s="27" t="s">
        <v>812</v>
      </c>
      <c r="D114" s="27" t="s">
        <v>772</v>
      </c>
      <c r="E114" s="27" t="s">
        <v>615</v>
      </c>
    </row>
    <row r="115" spans="1:5" ht="42">
      <c r="A115" s="54">
        <v>113</v>
      </c>
      <c r="B115" s="27" t="s">
        <v>813</v>
      </c>
      <c r="C115" s="57">
        <v>0.73</v>
      </c>
      <c r="D115" s="27" t="s">
        <v>772</v>
      </c>
      <c r="E115" s="27" t="s">
        <v>615</v>
      </c>
    </row>
    <row r="116" spans="1:5" ht="28">
      <c r="A116" s="54">
        <v>114</v>
      </c>
      <c r="B116" s="27" t="s">
        <v>814</v>
      </c>
      <c r="C116" s="27" t="s">
        <v>815</v>
      </c>
      <c r="D116" s="27" t="s">
        <v>772</v>
      </c>
      <c r="E116" s="27" t="s">
        <v>615</v>
      </c>
    </row>
    <row r="117" spans="1:5" ht="42">
      <c r="A117" s="54">
        <v>115</v>
      </c>
      <c r="B117" s="27" t="s">
        <v>816</v>
      </c>
      <c r="C117" s="27" t="s">
        <v>817</v>
      </c>
      <c r="D117" s="27" t="s">
        <v>772</v>
      </c>
      <c r="E117" s="27" t="s">
        <v>615</v>
      </c>
    </row>
    <row r="118" spans="1:5" ht="28">
      <c r="A118" s="54">
        <v>116</v>
      </c>
      <c r="B118" s="27" t="s">
        <v>819</v>
      </c>
      <c r="C118" s="27" t="s">
        <v>820</v>
      </c>
      <c r="D118" s="27" t="s">
        <v>818</v>
      </c>
      <c r="E118" s="27" t="s">
        <v>614</v>
      </c>
    </row>
    <row r="119" spans="1:5" ht="28">
      <c r="A119" s="54">
        <v>117</v>
      </c>
      <c r="B119" s="27" t="s">
        <v>821</v>
      </c>
      <c r="C119" s="27" t="s">
        <v>822</v>
      </c>
      <c r="D119" s="27" t="s">
        <v>818</v>
      </c>
      <c r="E119" s="27" t="s">
        <v>614</v>
      </c>
    </row>
    <row r="120" spans="1:5" ht="28">
      <c r="A120" s="54">
        <v>118</v>
      </c>
      <c r="B120" s="27" t="s">
        <v>823</v>
      </c>
      <c r="C120" s="27" t="s">
        <v>824</v>
      </c>
      <c r="D120" s="27" t="s">
        <v>818</v>
      </c>
      <c r="E120" s="27" t="s">
        <v>614</v>
      </c>
    </row>
    <row r="121" spans="1:5" ht="56">
      <c r="A121" s="54">
        <v>119</v>
      </c>
      <c r="B121" s="27" t="s">
        <v>825</v>
      </c>
      <c r="C121" s="27" t="s">
        <v>826</v>
      </c>
      <c r="D121" s="27" t="s">
        <v>818</v>
      </c>
      <c r="E121" s="27" t="s">
        <v>614</v>
      </c>
    </row>
    <row r="122" spans="1:5" ht="56">
      <c r="A122" s="54">
        <v>120</v>
      </c>
      <c r="B122" s="27" t="s">
        <v>827</v>
      </c>
      <c r="C122" s="27" t="s">
        <v>828</v>
      </c>
      <c r="D122" s="27" t="s">
        <v>818</v>
      </c>
      <c r="E122" s="27" t="s">
        <v>614</v>
      </c>
    </row>
    <row r="123" spans="1:5" ht="84">
      <c r="A123" s="54">
        <v>121</v>
      </c>
      <c r="B123" s="27" t="s">
        <v>829</v>
      </c>
      <c r="C123" s="27" t="s">
        <v>830</v>
      </c>
      <c r="D123" s="27" t="s">
        <v>818</v>
      </c>
      <c r="E123" s="27" t="s">
        <v>614</v>
      </c>
    </row>
    <row r="124" spans="1:5" ht="28">
      <c r="A124" s="54">
        <v>122</v>
      </c>
      <c r="B124" s="27" t="s">
        <v>831</v>
      </c>
      <c r="C124" s="27" t="s">
        <v>832</v>
      </c>
      <c r="D124" s="27" t="s">
        <v>818</v>
      </c>
      <c r="E124" s="27" t="s">
        <v>614</v>
      </c>
    </row>
    <row r="125" spans="1:5" ht="28">
      <c r="A125" s="54">
        <v>123</v>
      </c>
      <c r="B125" s="27" t="s">
        <v>833</v>
      </c>
      <c r="C125" s="27" t="s">
        <v>672</v>
      </c>
      <c r="D125" s="27" t="s">
        <v>818</v>
      </c>
      <c r="E125" s="27" t="s">
        <v>614</v>
      </c>
    </row>
    <row r="126" spans="1:5" ht="28">
      <c r="A126" s="54">
        <v>124</v>
      </c>
      <c r="B126" s="27" t="s">
        <v>834</v>
      </c>
      <c r="C126" s="27" t="s">
        <v>835</v>
      </c>
      <c r="D126" s="27" t="s">
        <v>818</v>
      </c>
      <c r="E126" s="27" t="s">
        <v>614</v>
      </c>
    </row>
    <row r="127" spans="1:5" ht="28">
      <c r="A127" s="54">
        <v>125</v>
      </c>
      <c r="B127" s="27" t="s">
        <v>836</v>
      </c>
      <c r="C127" s="27" t="s">
        <v>755</v>
      </c>
      <c r="D127" s="27" t="s">
        <v>818</v>
      </c>
      <c r="E127" s="27" t="s">
        <v>614</v>
      </c>
    </row>
    <row r="128" spans="1:5" ht="28">
      <c r="A128" s="54">
        <v>126</v>
      </c>
      <c r="B128" s="27" t="s">
        <v>837</v>
      </c>
      <c r="C128" s="27" t="s">
        <v>838</v>
      </c>
      <c r="D128" s="27" t="s">
        <v>818</v>
      </c>
      <c r="E128" s="27" t="s">
        <v>614</v>
      </c>
    </row>
    <row r="129" spans="1:5" ht="28">
      <c r="A129" s="54">
        <v>127</v>
      </c>
      <c r="B129" s="27" t="s">
        <v>839</v>
      </c>
      <c r="C129" s="27" t="s">
        <v>840</v>
      </c>
      <c r="D129" s="27" t="s">
        <v>818</v>
      </c>
      <c r="E129" s="27" t="s">
        <v>614</v>
      </c>
    </row>
    <row r="130" spans="1:5" ht="28">
      <c r="A130" s="54">
        <v>128</v>
      </c>
      <c r="B130" s="27" t="s">
        <v>841</v>
      </c>
      <c r="C130" s="27" t="s">
        <v>842</v>
      </c>
      <c r="D130" s="27" t="s">
        <v>818</v>
      </c>
      <c r="E130" s="27" t="s">
        <v>615</v>
      </c>
    </row>
    <row r="131" spans="1:5" ht="28">
      <c r="A131" s="54">
        <v>129</v>
      </c>
      <c r="B131" s="27" t="s">
        <v>843</v>
      </c>
      <c r="C131" s="27" t="s">
        <v>844</v>
      </c>
      <c r="D131" s="27" t="s">
        <v>818</v>
      </c>
      <c r="E131" s="27" t="s">
        <v>615</v>
      </c>
    </row>
    <row r="132" spans="1:5" ht="28">
      <c r="A132" s="54">
        <v>130</v>
      </c>
      <c r="B132" s="27" t="s">
        <v>845</v>
      </c>
      <c r="C132" s="27" t="s">
        <v>846</v>
      </c>
      <c r="D132" s="27" t="s">
        <v>818</v>
      </c>
      <c r="E132" s="27" t="s">
        <v>615</v>
      </c>
    </row>
    <row r="133" spans="1:5" ht="28">
      <c r="A133" s="54">
        <v>131</v>
      </c>
      <c r="B133" s="27" t="s">
        <v>847</v>
      </c>
      <c r="C133" s="27" t="s">
        <v>848</v>
      </c>
      <c r="D133" s="27" t="s">
        <v>818</v>
      </c>
      <c r="E133" s="27" t="s">
        <v>615</v>
      </c>
    </row>
    <row r="134" spans="1:5" ht="56">
      <c r="A134" s="54">
        <v>132</v>
      </c>
      <c r="B134" s="27" t="s">
        <v>849</v>
      </c>
      <c r="C134" s="27" t="s">
        <v>850</v>
      </c>
      <c r="D134" s="27" t="s">
        <v>818</v>
      </c>
      <c r="E134" s="27" t="s">
        <v>615</v>
      </c>
    </row>
    <row r="135" spans="1:5" ht="42">
      <c r="A135" s="54">
        <v>133</v>
      </c>
      <c r="B135" s="27" t="s">
        <v>851</v>
      </c>
      <c r="C135" s="27" t="s">
        <v>852</v>
      </c>
      <c r="D135" s="27" t="s">
        <v>818</v>
      </c>
      <c r="E135" s="27" t="s">
        <v>615</v>
      </c>
    </row>
    <row r="136" spans="1:5" ht="84">
      <c r="A136" s="54">
        <v>134</v>
      </c>
      <c r="B136" s="27" t="s">
        <v>853</v>
      </c>
      <c r="C136" s="27" t="s">
        <v>854</v>
      </c>
      <c r="D136" s="27" t="s">
        <v>818</v>
      </c>
      <c r="E136" s="27" t="s">
        <v>615</v>
      </c>
    </row>
    <row r="137" spans="1:5" ht="28">
      <c r="A137" s="54">
        <v>135</v>
      </c>
      <c r="B137" s="27" t="s">
        <v>855</v>
      </c>
      <c r="C137" s="27" t="s">
        <v>856</v>
      </c>
      <c r="D137" s="27" t="s">
        <v>818</v>
      </c>
      <c r="E137" s="27" t="s">
        <v>634</v>
      </c>
    </row>
    <row r="138" spans="1:5" ht="28">
      <c r="A138" s="54">
        <v>136</v>
      </c>
      <c r="B138" s="27" t="s">
        <v>857</v>
      </c>
      <c r="C138" s="27" t="s">
        <v>858</v>
      </c>
      <c r="D138" s="27" t="s">
        <v>818</v>
      </c>
      <c r="E138" s="27" t="s">
        <v>634</v>
      </c>
    </row>
    <row r="139" spans="1:5" ht="42">
      <c r="A139" s="54">
        <v>137</v>
      </c>
      <c r="B139" s="27" t="s">
        <v>859</v>
      </c>
      <c r="C139" s="27">
        <v>72</v>
      </c>
      <c r="D139" s="27" t="s">
        <v>818</v>
      </c>
      <c r="E139" s="27" t="s">
        <v>634</v>
      </c>
    </row>
    <row r="140" spans="1:5" ht="42">
      <c r="A140" s="54">
        <v>138</v>
      </c>
      <c r="B140" s="27" t="s">
        <v>860</v>
      </c>
      <c r="C140" s="27" t="s">
        <v>861</v>
      </c>
      <c r="D140" s="27" t="s">
        <v>818</v>
      </c>
      <c r="E140" s="27" t="s">
        <v>634</v>
      </c>
    </row>
    <row r="141" spans="1:5" ht="70">
      <c r="A141" s="54">
        <v>139</v>
      </c>
      <c r="B141" s="27" t="s">
        <v>862</v>
      </c>
      <c r="C141" s="27" t="s">
        <v>863</v>
      </c>
      <c r="D141" s="27" t="s">
        <v>818</v>
      </c>
      <c r="E141" s="27" t="s">
        <v>634</v>
      </c>
    </row>
    <row r="142" spans="1:5" ht="126">
      <c r="A142" s="54">
        <v>140</v>
      </c>
      <c r="B142" s="27" t="s">
        <v>864</v>
      </c>
      <c r="C142" s="27" t="s">
        <v>865</v>
      </c>
      <c r="D142" s="27" t="s">
        <v>818</v>
      </c>
      <c r="E142" s="27" t="s">
        <v>634</v>
      </c>
    </row>
    <row r="143" spans="1:5" ht="42">
      <c r="A143" s="54">
        <v>141</v>
      </c>
      <c r="B143" s="27" t="s">
        <v>866</v>
      </c>
      <c r="C143" s="27" t="s">
        <v>882</v>
      </c>
      <c r="D143" s="27" t="s">
        <v>886</v>
      </c>
      <c r="E143" s="27"/>
    </row>
    <row r="144" spans="1:5" ht="28">
      <c r="A144" s="54">
        <v>142</v>
      </c>
      <c r="B144" s="27" t="s">
        <v>867</v>
      </c>
      <c r="C144" s="27" t="s">
        <v>881</v>
      </c>
      <c r="D144" s="27" t="s">
        <v>886</v>
      </c>
      <c r="E144" s="27"/>
    </row>
    <row r="145" spans="1:5" ht="42">
      <c r="A145" s="54">
        <v>143</v>
      </c>
      <c r="B145" s="27" t="s">
        <v>868</v>
      </c>
      <c r="C145" s="27" t="s">
        <v>880</v>
      </c>
      <c r="D145" s="27" t="s">
        <v>886</v>
      </c>
      <c r="E145" s="27"/>
    </row>
    <row r="146" spans="1:5" ht="70">
      <c r="A146" s="54">
        <v>144</v>
      </c>
      <c r="B146" s="27" t="s">
        <v>869</v>
      </c>
      <c r="C146" s="27" t="s">
        <v>883</v>
      </c>
      <c r="D146" s="27" t="s">
        <v>886</v>
      </c>
      <c r="E146" s="27"/>
    </row>
    <row r="147" spans="1:5" ht="56">
      <c r="A147" s="54">
        <v>145</v>
      </c>
      <c r="B147" s="27" t="s">
        <v>870</v>
      </c>
      <c r="C147" s="27" t="s">
        <v>877</v>
      </c>
      <c r="D147" s="27" t="s">
        <v>886</v>
      </c>
      <c r="E147" s="27"/>
    </row>
    <row r="148" spans="1:5">
      <c r="A148" s="54">
        <v>146</v>
      </c>
      <c r="B148" s="27" t="s">
        <v>871</v>
      </c>
      <c r="C148" s="27" t="s">
        <v>884</v>
      </c>
      <c r="D148" s="27" t="s">
        <v>886</v>
      </c>
      <c r="E148" s="27"/>
    </row>
    <row r="149" spans="1:5" ht="28">
      <c r="A149" s="54">
        <v>147</v>
      </c>
      <c r="B149" s="27" t="s">
        <v>872</v>
      </c>
      <c r="C149" s="27" t="s">
        <v>879</v>
      </c>
      <c r="D149" s="27" t="s">
        <v>886</v>
      </c>
      <c r="E149" s="27"/>
    </row>
    <row r="150" spans="1:5" ht="28">
      <c r="A150" s="54">
        <v>148</v>
      </c>
      <c r="B150" s="27" t="s">
        <v>873</v>
      </c>
      <c r="C150" s="27" t="s">
        <v>878</v>
      </c>
      <c r="D150" s="27" t="s">
        <v>886</v>
      </c>
      <c r="E150" s="27"/>
    </row>
    <row r="151" spans="1:5" ht="28">
      <c r="A151" s="54">
        <v>149</v>
      </c>
      <c r="B151" s="27" t="s">
        <v>874</v>
      </c>
      <c r="C151" s="27" t="s">
        <v>885</v>
      </c>
      <c r="D151" s="27" t="s">
        <v>886</v>
      </c>
      <c r="E151" s="27"/>
    </row>
    <row r="152" spans="1:5" ht="28">
      <c r="A152" s="54">
        <v>150</v>
      </c>
      <c r="B152" s="27" t="s">
        <v>875</v>
      </c>
      <c r="C152" s="27" t="s">
        <v>876</v>
      </c>
      <c r="D152" s="27" t="s">
        <v>886</v>
      </c>
      <c r="E152" s="27"/>
    </row>
    <row r="153" spans="1:5" ht="28">
      <c r="A153" s="54">
        <v>151</v>
      </c>
      <c r="B153" s="27" t="s">
        <v>887</v>
      </c>
      <c r="C153" s="27" t="s">
        <v>888</v>
      </c>
      <c r="D153" s="27" t="s">
        <v>890</v>
      </c>
      <c r="E153" s="27" t="s">
        <v>889</v>
      </c>
    </row>
    <row r="154" spans="1:5" ht="28">
      <c r="A154" s="54">
        <v>152</v>
      </c>
      <c r="B154" s="27" t="s">
        <v>891</v>
      </c>
      <c r="C154" s="27" t="s">
        <v>892</v>
      </c>
      <c r="D154" s="27" t="s">
        <v>890</v>
      </c>
      <c r="E154" s="27" t="s">
        <v>889</v>
      </c>
    </row>
    <row r="155" spans="1:5" ht="28">
      <c r="A155" s="54">
        <v>153</v>
      </c>
      <c r="B155" s="27" t="s">
        <v>893</v>
      </c>
      <c r="C155" s="27" t="b">
        <v>1</v>
      </c>
      <c r="D155" s="27" t="s">
        <v>890</v>
      </c>
      <c r="E155" s="27" t="s">
        <v>889</v>
      </c>
    </row>
    <row r="156" spans="1:5" ht="56">
      <c r="A156" s="54">
        <v>154</v>
      </c>
      <c r="B156" s="27" t="s">
        <v>894</v>
      </c>
      <c r="C156" s="27" t="s">
        <v>895</v>
      </c>
      <c r="D156" s="27" t="s">
        <v>890</v>
      </c>
      <c r="E156" s="27" t="s">
        <v>889</v>
      </c>
    </row>
    <row r="157" spans="1:5" ht="42">
      <c r="A157" s="54">
        <v>155</v>
      </c>
      <c r="B157" s="27" t="s">
        <v>896</v>
      </c>
      <c r="C157" s="27" t="s">
        <v>897</v>
      </c>
      <c r="D157" s="27" t="s">
        <v>890</v>
      </c>
      <c r="E157" s="27" t="s">
        <v>889</v>
      </c>
    </row>
    <row r="158" spans="1:5" ht="42">
      <c r="A158" s="54">
        <v>156</v>
      </c>
      <c r="B158" s="27" t="s">
        <v>898</v>
      </c>
      <c r="C158" s="27" t="s">
        <v>899</v>
      </c>
      <c r="D158" s="27" t="s">
        <v>890</v>
      </c>
      <c r="E158" s="27" t="s">
        <v>889</v>
      </c>
    </row>
    <row r="159" spans="1:5" ht="28">
      <c r="A159" s="54">
        <v>157</v>
      </c>
      <c r="B159" s="27" t="s">
        <v>900</v>
      </c>
      <c r="C159" s="27" t="s">
        <v>901</v>
      </c>
      <c r="D159" s="27" t="s">
        <v>890</v>
      </c>
      <c r="E159" s="27" t="s">
        <v>902</v>
      </c>
    </row>
    <row r="160" spans="1:5" ht="28">
      <c r="A160" s="54">
        <v>158</v>
      </c>
      <c r="B160" s="27" t="s">
        <v>903</v>
      </c>
      <c r="C160" s="27" t="s">
        <v>904</v>
      </c>
      <c r="D160" s="27" t="s">
        <v>890</v>
      </c>
      <c r="E160" s="27" t="s">
        <v>902</v>
      </c>
    </row>
    <row r="161" spans="1:5" ht="42">
      <c r="A161" s="54">
        <v>159</v>
      </c>
      <c r="B161" s="27" t="s">
        <v>905</v>
      </c>
      <c r="C161" s="27" t="s">
        <v>906</v>
      </c>
      <c r="D161" s="27" t="s">
        <v>890</v>
      </c>
      <c r="E161" s="27" t="s">
        <v>902</v>
      </c>
    </row>
    <row r="162" spans="1:5" ht="28">
      <c r="A162" s="54">
        <v>160</v>
      </c>
      <c r="B162" s="27" t="s">
        <v>907</v>
      </c>
      <c r="C162" s="27" t="s">
        <v>908</v>
      </c>
      <c r="D162" s="27" t="s">
        <v>890</v>
      </c>
      <c r="E162" s="27" t="s">
        <v>902</v>
      </c>
    </row>
    <row r="163" spans="1:5" ht="84">
      <c r="A163" s="54">
        <v>161</v>
      </c>
      <c r="B163" s="27" t="s">
        <v>909</v>
      </c>
      <c r="C163" s="27" t="s">
        <v>910</v>
      </c>
      <c r="D163" s="27" t="s">
        <v>890</v>
      </c>
      <c r="E163" s="27" t="s">
        <v>902</v>
      </c>
    </row>
    <row r="164" spans="1:5" ht="28">
      <c r="A164" s="54">
        <v>162</v>
      </c>
      <c r="B164" s="27" t="s">
        <v>911</v>
      </c>
      <c r="C164" s="27" t="s">
        <v>912</v>
      </c>
      <c r="D164" s="27" t="s">
        <v>890</v>
      </c>
      <c r="E164" s="27" t="s">
        <v>913</v>
      </c>
    </row>
    <row r="165" spans="1:5" ht="28">
      <c r="A165" s="54">
        <v>163</v>
      </c>
      <c r="B165" s="27" t="s">
        <v>918</v>
      </c>
      <c r="C165" s="27" t="s">
        <v>914</v>
      </c>
      <c r="D165" s="27" t="s">
        <v>890</v>
      </c>
      <c r="E165" s="27" t="s">
        <v>913</v>
      </c>
    </row>
    <row r="166" spans="1:5" ht="28">
      <c r="A166" s="54">
        <v>164</v>
      </c>
      <c r="B166" s="27" t="s">
        <v>915</v>
      </c>
      <c r="C166" s="27" t="s">
        <v>916</v>
      </c>
      <c r="D166" s="27" t="s">
        <v>890</v>
      </c>
      <c r="E166" s="27" t="s">
        <v>913</v>
      </c>
    </row>
    <row r="167" spans="1:5">
      <c r="A167" s="54">
        <v>165</v>
      </c>
      <c r="B167" s="27" t="s">
        <v>917</v>
      </c>
      <c r="C167" s="27" t="s">
        <v>919</v>
      </c>
      <c r="D167" s="27" t="s">
        <v>890</v>
      </c>
      <c r="E167" s="27" t="s">
        <v>913</v>
      </c>
    </row>
    <row r="168" spans="1:5" ht="28">
      <c r="A168" s="54">
        <v>166</v>
      </c>
      <c r="B168" s="55" t="s">
        <v>920</v>
      </c>
      <c r="C168" s="27" t="s">
        <v>921</v>
      </c>
      <c r="D168" s="27" t="s">
        <v>922</v>
      </c>
      <c r="E168" s="27" t="s">
        <v>923</v>
      </c>
    </row>
    <row r="169" spans="1:5" ht="42">
      <c r="A169" s="54">
        <v>167</v>
      </c>
      <c r="B169" s="27" t="s">
        <v>924</v>
      </c>
      <c r="C169" s="27" t="s">
        <v>925</v>
      </c>
      <c r="D169" s="27" t="s">
        <v>922</v>
      </c>
      <c r="E169" s="27" t="s">
        <v>923</v>
      </c>
    </row>
    <row r="170" spans="1:5" ht="56">
      <c r="A170" s="54">
        <v>168</v>
      </c>
      <c r="B170" s="27" t="s">
        <v>926</v>
      </c>
      <c r="C170" s="27" t="s">
        <v>927</v>
      </c>
      <c r="D170" s="27" t="s">
        <v>922</v>
      </c>
      <c r="E170" s="27" t="s">
        <v>923</v>
      </c>
    </row>
    <row r="171" spans="1:5" ht="42">
      <c r="A171" s="54">
        <v>169</v>
      </c>
      <c r="B171" s="27" t="s">
        <v>928</v>
      </c>
      <c r="C171" s="27" t="s">
        <v>929</v>
      </c>
      <c r="D171" s="27" t="s">
        <v>922</v>
      </c>
      <c r="E171" s="27" t="s">
        <v>923</v>
      </c>
    </row>
    <row r="172" spans="1:5" ht="70">
      <c r="A172" s="54">
        <v>170</v>
      </c>
      <c r="B172" s="27" t="s">
        <v>930</v>
      </c>
      <c r="C172" s="27" t="s">
        <v>931</v>
      </c>
      <c r="D172" s="27" t="s">
        <v>922</v>
      </c>
      <c r="E172" s="27" t="s">
        <v>923</v>
      </c>
    </row>
    <row r="173" spans="1:5" ht="42">
      <c r="A173" s="54">
        <v>171</v>
      </c>
      <c r="B173" s="27" t="s">
        <v>932</v>
      </c>
      <c r="C173" s="27" t="s">
        <v>933</v>
      </c>
      <c r="D173" s="27" t="s">
        <v>922</v>
      </c>
      <c r="E173" s="27" t="s">
        <v>923</v>
      </c>
    </row>
    <row r="174" spans="1:5" ht="28">
      <c r="A174" s="54">
        <v>172</v>
      </c>
      <c r="B174" s="27" t="s">
        <v>934</v>
      </c>
      <c r="C174" s="27" t="s">
        <v>935</v>
      </c>
      <c r="D174" s="27" t="s">
        <v>922</v>
      </c>
      <c r="E174" s="27" t="s">
        <v>923</v>
      </c>
    </row>
    <row r="175" spans="1:5" ht="28">
      <c r="A175" s="54">
        <v>173</v>
      </c>
      <c r="B175" s="27" t="s">
        <v>936</v>
      </c>
      <c r="C175" s="27" t="s">
        <v>937</v>
      </c>
      <c r="D175" s="27" t="s">
        <v>922</v>
      </c>
      <c r="E175" s="27" t="s">
        <v>938</v>
      </c>
    </row>
    <row r="176" spans="1:5" ht="70">
      <c r="A176" s="54">
        <v>174</v>
      </c>
      <c r="B176" s="27" t="s">
        <v>939</v>
      </c>
      <c r="C176" s="27" t="s">
        <v>940</v>
      </c>
      <c r="D176" s="27" t="s">
        <v>922</v>
      </c>
      <c r="E176" s="27" t="s">
        <v>938</v>
      </c>
    </row>
    <row r="177" spans="1:5" ht="28">
      <c r="A177" s="54">
        <v>175</v>
      </c>
      <c r="B177" s="27" t="s">
        <v>941</v>
      </c>
      <c r="C177" s="27" t="s">
        <v>942</v>
      </c>
      <c r="D177" s="27" t="s">
        <v>922</v>
      </c>
      <c r="E177" s="27" t="s">
        <v>938</v>
      </c>
    </row>
    <row r="178" spans="1:5" ht="28">
      <c r="A178" s="54">
        <v>176</v>
      </c>
      <c r="B178" s="27" t="s">
        <v>943</v>
      </c>
      <c r="C178" s="27" t="s">
        <v>944</v>
      </c>
      <c r="D178" s="27" t="s">
        <v>922</v>
      </c>
      <c r="E178" s="27" t="s">
        <v>938</v>
      </c>
    </row>
    <row r="179" spans="1:5" ht="42">
      <c r="A179" s="54">
        <v>177</v>
      </c>
      <c r="B179" s="27" t="s">
        <v>945</v>
      </c>
      <c r="C179" s="27" t="s">
        <v>946</v>
      </c>
      <c r="D179" s="27" t="s">
        <v>922</v>
      </c>
      <c r="E179" s="27" t="s">
        <v>938</v>
      </c>
    </row>
    <row r="180" spans="1:5" ht="28">
      <c r="A180" s="54">
        <v>178</v>
      </c>
      <c r="B180" s="27" t="s">
        <v>947</v>
      </c>
      <c r="C180" s="27">
        <v>4</v>
      </c>
      <c r="D180" s="27" t="s">
        <v>922</v>
      </c>
      <c r="E180" s="27" t="s">
        <v>938</v>
      </c>
    </row>
    <row r="181" spans="1:5" ht="28">
      <c r="A181" s="54">
        <v>179</v>
      </c>
      <c r="B181" s="27" t="s">
        <v>948</v>
      </c>
      <c r="C181" s="27" t="s">
        <v>949</v>
      </c>
      <c r="D181" s="27" t="s">
        <v>922</v>
      </c>
      <c r="E181" s="27" t="s">
        <v>938</v>
      </c>
    </row>
    <row r="182" spans="1:5" ht="28">
      <c r="A182" s="54">
        <v>180</v>
      </c>
      <c r="B182" s="27" t="s">
        <v>950</v>
      </c>
      <c r="C182" s="27" t="s">
        <v>951</v>
      </c>
      <c r="D182" s="27" t="s">
        <v>922</v>
      </c>
      <c r="E182" s="27" t="s">
        <v>952</v>
      </c>
    </row>
    <row r="183" spans="1:5" ht="70">
      <c r="A183" s="54">
        <v>181</v>
      </c>
      <c r="B183" s="27" t="s">
        <v>953</v>
      </c>
      <c r="C183" s="27" t="s">
        <v>954</v>
      </c>
      <c r="D183" s="27" t="s">
        <v>922</v>
      </c>
      <c r="E183" s="27" t="s">
        <v>952</v>
      </c>
    </row>
    <row r="184" spans="1:5" ht="42">
      <c r="A184" s="54">
        <v>182</v>
      </c>
      <c r="B184" s="27" t="s">
        <v>955</v>
      </c>
      <c r="C184" s="27" t="s">
        <v>956</v>
      </c>
      <c r="D184" s="27" t="s">
        <v>922</v>
      </c>
      <c r="E184" s="27" t="s">
        <v>952</v>
      </c>
    </row>
    <row r="185" spans="1:5" ht="28">
      <c r="A185" s="54">
        <v>183</v>
      </c>
      <c r="B185" s="27" t="s">
        <v>957</v>
      </c>
      <c r="C185" s="27" t="s">
        <v>958</v>
      </c>
      <c r="D185" s="27" t="s">
        <v>922</v>
      </c>
      <c r="E185" s="27" t="s">
        <v>952</v>
      </c>
    </row>
    <row r="186" spans="1:5" ht="42">
      <c r="A186" s="54">
        <v>184</v>
      </c>
      <c r="B186" s="27" t="s">
        <v>959</v>
      </c>
      <c r="C186" s="27" t="s">
        <v>960</v>
      </c>
      <c r="D186" s="27" t="s">
        <v>922</v>
      </c>
      <c r="E186" s="27" t="s">
        <v>952</v>
      </c>
    </row>
    <row r="187" spans="1:5" ht="42">
      <c r="A187" s="54">
        <v>185</v>
      </c>
      <c r="B187" s="27" t="s">
        <v>961</v>
      </c>
      <c r="C187" s="27" t="s">
        <v>962</v>
      </c>
      <c r="D187" s="27" t="s">
        <v>922</v>
      </c>
      <c r="E187" s="27" t="s">
        <v>952</v>
      </c>
    </row>
    <row r="188" spans="1:5" ht="42">
      <c r="A188" s="54">
        <v>186</v>
      </c>
      <c r="B188" s="27" t="s">
        <v>963</v>
      </c>
      <c r="C188" s="27" t="s">
        <v>964</v>
      </c>
      <c r="D188" s="27" t="s">
        <v>922</v>
      </c>
      <c r="E188" s="27" t="s">
        <v>952</v>
      </c>
    </row>
    <row r="189" spans="1:5" ht="42">
      <c r="A189" s="54">
        <v>187</v>
      </c>
      <c r="B189" s="27" t="s">
        <v>965</v>
      </c>
      <c r="C189" s="27" t="s">
        <v>966</v>
      </c>
      <c r="D189" s="27" t="s">
        <v>922</v>
      </c>
      <c r="E189" s="27" t="s">
        <v>952</v>
      </c>
    </row>
    <row r="190" spans="1:5" ht="70">
      <c r="A190" s="54">
        <v>188</v>
      </c>
      <c r="B190" s="27" t="s">
        <v>967</v>
      </c>
      <c r="C190" s="27" t="s">
        <v>968</v>
      </c>
      <c r="D190" s="27" t="s">
        <v>922</v>
      </c>
      <c r="E190" s="27" t="s">
        <v>952</v>
      </c>
    </row>
    <row r="191" spans="1:5" ht="28">
      <c r="A191" s="54">
        <v>189</v>
      </c>
      <c r="B191" s="27" t="s">
        <v>969</v>
      </c>
      <c r="C191" s="27" t="s">
        <v>972</v>
      </c>
      <c r="D191" s="27" t="s">
        <v>970</v>
      </c>
      <c r="E191" s="27" t="s">
        <v>971</v>
      </c>
    </row>
    <row r="192" spans="1:5" ht="28">
      <c r="A192" s="54">
        <v>190</v>
      </c>
      <c r="B192" s="27" t="s">
        <v>973</v>
      </c>
      <c r="C192" s="27" t="s">
        <v>974</v>
      </c>
      <c r="D192" s="27" t="s">
        <v>970</v>
      </c>
      <c r="E192" s="27" t="s">
        <v>971</v>
      </c>
    </row>
    <row r="193" spans="1:5" ht="28">
      <c r="A193" s="54">
        <v>191</v>
      </c>
      <c r="B193" s="27" t="s">
        <v>975</v>
      </c>
      <c r="C193" s="27" t="s">
        <v>976</v>
      </c>
      <c r="D193" s="27" t="s">
        <v>970</v>
      </c>
      <c r="E193" s="27" t="s">
        <v>971</v>
      </c>
    </row>
    <row r="194" spans="1:5" ht="28">
      <c r="A194" s="54">
        <v>192</v>
      </c>
      <c r="B194" s="27" t="s">
        <v>977</v>
      </c>
      <c r="C194" s="27" t="s">
        <v>978</v>
      </c>
      <c r="D194" s="27" t="s">
        <v>970</v>
      </c>
      <c r="E194" s="27" t="s">
        <v>971</v>
      </c>
    </row>
    <row r="195" spans="1:5" ht="28">
      <c r="A195" s="54">
        <v>193</v>
      </c>
      <c r="B195" s="27" t="s">
        <v>979</v>
      </c>
      <c r="C195" s="27" t="s">
        <v>980</v>
      </c>
      <c r="D195" s="27" t="s">
        <v>970</v>
      </c>
      <c r="E195" s="27" t="s">
        <v>971</v>
      </c>
    </row>
    <row r="196" spans="1:5" ht="28">
      <c r="A196" s="54">
        <v>194</v>
      </c>
      <c r="B196" s="27" t="s">
        <v>981</v>
      </c>
      <c r="C196" s="27" t="s">
        <v>982</v>
      </c>
      <c r="D196" s="27" t="s">
        <v>970</v>
      </c>
      <c r="E196" s="27" t="s">
        <v>971</v>
      </c>
    </row>
    <row r="197" spans="1:5" ht="28">
      <c r="A197" s="54">
        <v>195</v>
      </c>
      <c r="B197" s="27" t="s">
        <v>983</v>
      </c>
      <c r="C197" s="27" t="s">
        <v>984</v>
      </c>
      <c r="D197" s="27" t="s">
        <v>970</v>
      </c>
      <c r="E197" s="27" t="s">
        <v>971</v>
      </c>
    </row>
    <row r="198" spans="1:5" ht="42">
      <c r="A198" s="54">
        <v>196</v>
      </c>
      <c r="B198" s="27" t="s">
        <v>985</v>
      </c>
      <c r="C198" s="27" t="s">
        <v>986</v>
      </c>
      <c r="D198" s="27" t="s">
        <v>970</v>
      </c>
      <c r="E198" s="27" t="s">
        <v>987</v>
      </c>
    </row>
    <row r="199" spans="1:5" ht="56">
      <c r="A199" s="54">
        <v>197</v>
      </c>
      <c r="B199" s="27" t="s">
        <v>988</v>
      </c>
      <c r="C199" s="27" t="s">
        <v>989</v>
      </c>
      <c r="D199" s="27" t="s">
        <v>970</v>
      </c>
      <c r="E199" s="27" t="s">
        <v>987</v>
      </c>
    </row>
    <row r="200" spans="1:5" ht="28">
      <c r="A200" s="54">
        <v>198</v>
      </c>
      <c r="B200" s="27" t="s">
        <v>990</v>
      </c>
      <c r="C200" s="27" t="s">
        <v>991</v>
      </c>
      <c r="D200" s="27" t="s">
        <v>970</v>
      </c>
      <c r="E200" s="27" t="s">
        <v>987</v>
      </c>
    </row>
    <row r="201" spans="1:5" ht="28">
      <c r="A201" s="54">
        <v>199</v>
      </c>
      <c r="B201" s="27" t="s">
        <v>992</v>
      </c>
      <c r="C201" s="27" t="s">
        <v>993</v>
      </c>
      <c r="D201" s="27" t="s">
        <v>970</v>
      </c>
      <c r="E201" s="27" t="s">
        <v>987</v>
      </c>
    </row>
    <row r="202" spans="1:5" ht="56">
      <c r="A202" s="54">
        <v>200</v>
      </c>
      <c r="B202" s="27" t="s">
        <v>994</v>
      </c>
      <c r="C202" s="27" t="s">
        <v>995</v>
      </c>
      <c r="D202" s="27" t="s">
        <v>970</v>
      </c>
      <c r="E202" s="27" t="s">
        <v>987</v>
      </c>
    </row>
    <row r="203" spans="1:5" ht="56">
      <c r="A203" s="54">
        <v>201</v>
      </c>
      <c r="B203" s="27" t="s">
        <v>996</v>
      </c>
      <c r="C203" s="27" t="s">
        <v>997</v>
      </c>
      <c r="D203" s="27" t="s">
        <v>970</v>
      </c>
      <c r="E203" s="27" t="s">
        <v>987</v>
      </c>
    </row>
    <row r="204" spans="1:5" ht="28">
      <c r="A204" s="54">
        <v>202</v>
      </c>
      <c r="B204" s="27" t="s">
        <v>998</v>
      </c>
      <c r="C204" s="27" t="s">
        <v>999</v>
      </c>
      <c r="D204" s="27" t="s">
        <v>970</v>
      </c>
      <c r="E204" s="27" t="s">
        <v>987</v>
      </c>
    </row>
    <row r="205" spans="1:5" ht="28">
      <c r="A205" s="54">
        <v>203</v>
      </c>
      <c r="B205" s="27" t="s">
        <v>1000</v>
      </c>
      <c r="C205" s="27" t="s">
        <v>1001</v>
      </c>
      <c r="D205" s="27" t="s">
        <v>970</v>
      </c>
      <c r="E205" s="27" t="s">
        <v>987</v>
      </c>
    </row>
    <row r="206" spans="1:5" ht="28">
      <c r="A206" s="54">
        <v>204</v>
      </c>
      <c r="B206" s="27" t="s">
        <v>1002</v>
      </c>
      <c r="C206" s="27" t="s">
        <v>1003</v>
      </c>
      <c r="D206" s="27" t="s">
        <v>970</v>
      </c>
      <c r="E206" s="27" t="s">
        <v>987</v>
      </c>
    </row>
    <row r="207" spans="1:5" ht="28">
      <c r="A207" s="54">
        <v>205</v>
      </c>
      <c r="B207" s="27" t="s">
        <v>1004</v>
      </c>
      <c r="C207" s="27" t="s">
        <v>1005</v>
      </c>
      <c r="D207" s="27" t="s">
        <v>970</v>
      </c>
      <c r="E207" s="27" t="s">
        <v>987</v>
      </c>
    </row>
    <row r="208" spans="1:5" ht="28">
      <c r="A208" s="54">
        <v>206</v>
      </c>
      <c r="B208" s="27" t="s">
        <v>1006</v>
      </c>
      <c r="C208" s="27" t="s">
        <v>1007</v>
      </c>
      <c r="D208" s="27" t="s">
        <v>970</v>
      </c>
      <c r="E208" s="27" t="s">
        <v>987</v>
      </c>
    </row>
    <row r="209" spans="1:5" ht="56">
      <c r="A209" s="54">
        <v>207</v>
      </c>
      <c r="B209" s="27" t="s">
        <v>1009</v>
      </c>
      <c r="C209" s="27" t="s">
        <v>1008</v>
      </c>
      <c r="D209" s="27" t="s">
        <v>970</v>
      </c>
      <c r="E209" s="27" t="s">
        <v>987</v>
      </c>
    </row>
    <row r="210" spans="1:5" ht="28">
      <c r="A210" s="54">
        <v>208</v>
      </c>
      <c r="B210" s="27" t="s">
        <v>1010</v>
      </c>
      <c r="C210" s="27" t="s">
        <v>1011</v>
      </c>
      <c r="D210" s="27" t="s">
        <v>970</v>
      </c>
      <c r="E210" s="27" t="s">
        <v>987</v>
      </c>
    </row>
    <row r="211" spans="1:5" ht="28">
      <c r="A211" s="54">
        <v>209</v>
      </c>
      <c r="B211" s="27" t="s">
        <v>1012</v>
      </c>
      <c r="C211" s="27" t="s">
        <v>1013</v>
      </c>
      <c r="D211" s="27" t="s">
        <v>970</v>
      </c>
      <c r="E211" s="27" t="s">
        <v>1014</v>
      </c>
    </row>
    <row r="212" spans="1:5" ht="28">
      <c r="A212" s="54">
        <v>210</v>
      </c>
      <c r="B212" s="27" t="s">
        <v>1015</v>
      </c>
      <c r="C212" s="27" t="s">
        <v>1016</v>
      </c>
      <c r="D212" s="27" t="s">
        <v>970</v>
      </c>
      <c r="E212" s="27" t="s">
        <v>1014</v>
      </c>
    </row>
    <row r="213" spans="1:5" ht="28">
      <c r="A213" s="54">
        <v>211</v>
      </c>
      <c r="B213" s="27" t="s">
        <v>1017</v>
      </c>
      <c r="C213" s="27" t="s">
        <v>1018</v>
      </c>
      <c r="D213" s="27" t="s">
        <v>970</v>
      </c>
      <c r="E213" s="27" t="s">
        <v>1014</v>
      </c>
    </row>
    <row r="214" spans="1:5" ht="28">
      <c r="A214" s="54">
        <v>212</v>
      </c>
      <c r="B214" s="27" t="s">
        <v>1019</v>
      </c>
      <c r="C214" s="27" t="s">
        <v>1020</v>
      </c>
      <c r="D214" s="27" t="s">
        <v>1021</v>
      </c>
      <c r="E214" s="27" t="s">
        <v>1022</v>
      </c>
    </row>
    <row r="215" spans="1:5" ht="42">
      <c r="A215" s="54">
        <v>213</v>
      </c>
      <c r="B215" s="27" t="s">
        <v>1023</v>
      </c>
      <c r="C215" s="27" t="s">
        <v>1024</v>
      </c>
      <c r="D215" s="27" t="s">
        <v>1021</v>
      </c>
      <c r="E215" s="27" t="s">
        <v>1022</v>
      </c>
    </row>
    <row r="216" spans="1:5" ht="28">
      <c r="A216" s="54">
        <v>214</v>
      </c>
      <c r="B216" s="27" t="s">
        <v>1025</v>
      </c>
      <c r="C216" s="27" t="s">
        <v>1026</v>
      </c>
      <c r="D216" s="27" t="s">
        <v>1021</v>
      </c>
      <c r="E216" s="27" t="s">
        <v>1022</v>
      </c>
    </row>
    <row r="217" spans="1:5" ht="28">
      <c r="A217" s="54">
        <v>215</v>
      </c>
      <c r="B217" s="27" t="s">
        <v>1027</v>
      </c>
      <c r="C217" s="27" t="s">
        <v>1028</v>
      </c>
      <c r="D217" s="27" t="s">
        <v>1021</v>
      </c>
      <c r="E217" s="27" t="s">
        <v>1022</v>
      </c>
    </row>
    <row r="218" spans="1:5" ht="28">
      <c r="A218" s="54">
        <v>216</v>
      </c>
      <c r="B218" s="27" t="s">
        <v>1029</v>
      </c>
      <c r="C218" s="27" t="s">
        <v>1030</v>
      </c>
      <c r="D218" s="27" t="s">
        <v>1021</v>
      </c>
      <c r="E218" s="27" t="s">
        <v>1022</v>
      </c>
    </row>
    <row r="219" spans="1:5" ht="42">
      <c r="A219" s="54">
        <v>217</v>
      </c>
      <c r="B219" s="27" t="s">
        <v>1031</v>
      </c>
      <c r="C219" s="55" t="s">
        <v>1032</v>
      </c>
      <c r="D219" s="27" t="s">
        <v>1021</v>
      </c>
      <c r="E219" s="27" t="s">
        <v>1022</v>
      </c>
    </row>
    <row r="220" spans="1:5" ht="28">
      <c r="A220" s="54">
        <v>218</v>
      </c>
      <c r="B220" s="27" t="s">
        <v>1033</v>
      </c>
      <c r="C220" s="55" t="s">
        <v>1034</v>
      </c>
      <c r="D220" s="27" t="s">
        <v>1021</v>
      </c>
      <c r="E220" s="27" t="s">
        <v>1022</v>
      </c>
    </row>
    <row r="221" spans="1:5" ht="98">
      <c r="A221" s="54">
        <v>219</v>
      </c>
      <c r="B221" s="27" t="s">
        <v>1035</v>
      </c>
      <c r="C221" s="27" t="s">
        <v>1036</v>
      </c>
      <c r="D221" s="27" t="s">
        <v>1021</v>
      </c>
      <c r="E221" s="27" t="s">
        <v>1022</v>
      </c>
    </row>
    <row r="222" spans="1:5" ht="28">
      <c r="A222" s="54">
        <v>220</v>
      </c>
      <c r="B222" s="27" t="s">
        <v>1037</v>
      </c>
      <c r="C222" s="27" t="s">
        <v>1038</v>
      </c>
      <c r="D222" s="27" t="s">
        <v>1021</v>
      </c>
      <c r="E222" s="27" t="s">
        <v>1022</v>
      </c>
    </row>
    <row r="223" spans="1:5" ht="28">
      <c r="A223" s="54">
        <v>221</v>
      </c>
      <c r="B223" s="27" t="s">
        <v>1039</v>
      </c>
      <c r="C223" s="27" t="s">
        <v>1040</v>
      </c>
      <c r="D223" s="27" t="s">
        <v>1021</v>
      </c>
      <c r="E223" s="27" t="s">
        <v>1041</v>
      </c>
    </row>
    <row r="224" spans="1:5" ht="28">
      <c r="A224" s="54">
        <v>222</v>
      </c>
      <c r="B224" s="27" t="s">
        <v>1042</v>
      </c>
      <c r="C224" s="27" t="s">
        <v>1043</v>
      </c>
      <c r="D224" s="27" t="s">
        <v>1021</v>
      </c>
      <c r="E224" s="27" t="s">
        <v>1041</v>
      </c>
    </row>
    <row r="225" spans="1:5" ht="28">
      <c r="A225" s="54">
        <v>223</v>
      </c>
      <c r="B225" s="27" t="s">
        <v>1044</v>
      </c>
      <c r="C225" s="27" t="s">
        <v>1045</v>
      </c>
      <c r="D225" s="27" t="s">
        <v>1021</v>
      </c>
      <c r="E225" s="27" t="s">
        <v>1041</v>
      </c>
    </row>
    <row r="226" spans="1:5" ht="42">
      <c r="A226" s="54">
        <v>224</v>
      </c>
      <c r="B226" s="27" t="s">
        <v>1046</v>
      </c>
      <c r="C226" s="27" t="s">
        <v>1047</v>
      </c>
      <c r="D226" s="27" t="s">
        <v>1021</v>
      </c>
      <c r="E226" s="27" t="s">
        <v>1041</v>
      </c>
    </row>
    <row r="227" spans="1:5" ht="56">
      <c r="A227" s="54">
        <v>225</v>
      </c>
      <c r="B227" s="27" t="s">
        <v>1048</v>
      </c>
      <c r="C227" s="27" t="s">
        <v>1049</v>
      </c>
      <c r="D227" s="27" t="s">
        <v>1021</v>
      </c>
      <c r="E227" s="27" t="s">
        <v>1041</v>
      </c>
    </row>
    <row r="228" spans="1:5" ht="28">
      <c r="A228" s="54">
        <v>226</v>
      </c>
      <c r="B228" s="27" t="s">
        <v>1050</v>
      </c>
      <c r="C228" s="27" t="s">
        <v>1051</v>
      </c>
      <c r="D228" s="27" t="s">
        <v>1021</v>
      </c>
      <c r="E228" s="27" t="s">
        <v>1041</v>
      </c>
    </row>
    <row r="229" spans="1:5" ht="70">
      <c r="A229" s="54">
        <v>227</v>
      </c>
      <c r="B229" s="27" t="s">
        <v>1052</v>
      </c>
      <c r="C229" s="27" t="s">
        <v>1053</v>
      </c>
      <c r="D229" s="27" t="s">
        <v>1021</v>
      </c>
      <c r="E229" s="27" t="s">
        <v>1041</v>
      </c>
    </row>
    <row r="230" spans="1:5" ht="28">
      <c r="A230" s="54">
        <v>228</v>
      </c>
      <c r="B230" s="27" t="s">
        <v>1054</v>
      </c>
      <c r="C230" s="27" t="s">
        <v>1055</v>
      </c>
      <c r="D230" s="27" t="s">
        <v>1021</v>
      </c>
      <c r="E230" s="27" t="s">
        <v>1041</v>
      </c>
    </row>
    <row r="231" spans="1:5" ht="28">
      <c r="A231" s="54">
        <v>229</v>
      </c>
      <c r="B231" s="27" t="s">
        <v>1056</v>
      </c>
      <c r="C231" s="27" t="s">
        <v>1061</v>
      </c>
      <c r="D231" s="27" t="s">
        <v>1021</v>
      </c>
      <c r="E231" s="27" t="s">
        <v>1041</v>
      </c>
    </row>
    <row r="232" spans="1:5" ht="70">
      <c r="A232" s="54">
        <v>230</v>
      </c>
      <c r="B232" s="27" t="s">
        <v>1057</v>
      </c>
      <c r="C232" s="27" t="s">
        <v>1058</v>
      </c>
      <c r="D232" s="27" t="s">
        <v>1021</v>
      </c>
      <c r="E232" s="27" t="s">
        <v>1041</v>
      </c>
    </row>
    <row r="233" spans="1:5" ht="28">
      <c r="A233" s="54">
        <v>231</v>
      </c>
      <c r="B233" s="27" t="s">
        <v>1059</v>
      </c>
      <c r="C233" s="27" t="s">
        <v>1060</v>
      </c>
      <c r="D233" s="27" t="s">
        <v>1021</v>
      </c>
      <c r="E233" s="27" t="s">
        <v>1041</v>
      </c>
    </row>
    <row r="234" spans="1:5" ht="84">
      <c r="A234" s="54">
        <v>232</v>
      </c>
      <c r="B234" s="27" t="s">
        <v>1062</v>
      </c>
      <c r="C234" s="27" t="s">
        <v>1063</v>
      </c>
      <c r="D234" s="27" t="s">
        <v>1021</v>
      </c>
      <c r="E234" s="27" t="s">
        <v>1041</v>
      </c>
    </row>
    <row r="235" spans="1:5" ht="28">
      <c r="A235" s="54">
        <v>233</v>
      </c>
      <c r="B235" s="27" t="s">
        <v>1064</v>
      </c>
      <c r="C235" s="27" t="s">
        <v>1065</v>
      </c>
      <c r="D235" s="27" t="s">
        <v>1021</v>
      </c>
      <c r="E235" s="27" t="s">
        <v>1066</v>
      </c>
    </row>
    <row r="236" spans="1:5" ht="56">
      <c r="A236" s="54">
        <v>234</v>
      </c>
      <c r="B236" s="27" t="s">
        <v>1067</v>
      </c>
      <c r="C236" s="27" t="s">
        <v>1068</v>
      </c>
      <c r="D236" s="27" t="s">
        <v>1021</v>
      </c>
      <c r="E236" s="27" t="s">
        <v>1066</v>
      </c>
    </row>
    <row r="237" spans="1:5" ht="28">
      <c r="A237" s="54">
        <v>235</v>
      </c>
      <c r="B237" s="27" t="s">
        <v>1069</v>
      </c>
      <c r="C237" s="27" t="s">
        <v>1070</v>
      </c>
      <c r="D237" s="27" t="s">
        <v>1021</v>
      </c>
      <c r="E237" s="27" t="s">
        <v>1066</v>
      </c>
    </row>
    <row r="238" spans="1:5" ht="42">
      <c r="A238" s="54">
        <v>236</v>
      </c>
      <c r="B238" s="27" t="s">
        <v>1071</v>
      </c>
      <c r="C238" s="27" t="s">
        <v>1072</v>
      </c>
      <c r="D238" s="27" t="s">
        <v>1021</v>
      </c>
      <c r="E238" s="27" t="s">
        <v>1066</v>
      </c>
    </row>
    <row r="239" spans="1:5" ht="28">
      <c r="A239" s="54">
        <v>237</v>
      </c>
      <c r="B239" s="27" t="s">
        <v>1073</v>
      </c>
      <c r="C239" s="27" t="s">
        <v>1074</v>
      </c>
      <c r="D239" s="27" t="s">
        <v>1021</v>
      </c>
      <c r="E239" s="27" t="s">
        <v>1066</v>
      </c>
    </row>
    <row r="240" spans="1:5" ht="56">
      <c r="A240" s="54">
        <v>238</v>
      </c>
      <c r="B240" s="27" t="s">
        <v>1075</v>
      </c>
      <c r="C240" s="27" t="s">
        <v>1076</v>
      </c>
      <c r="D240" s="27" t="s">
        <v>1021</v>
      </c>
      <c r="E240" s="27" t="s">
        <v>1066</v>
      </c>
    </row>
    <row r="241" spans="1:5" ht="28">
      <c r="A241" s="54">
        <v>239</v>
      </c>
      <c r="B241" s="27" t="s">
        <v>1077</v>
      </c>
      <c r="C241" s="27" t="s">
        <v>1078</v>
      </c>
      <c r="D241" s="27" t="s">
        <v>1079</v>
      </c>
      <c r="E241" s="27" t="s">
        <v>1080</v>
      </c>
    </row>
    <row r="242" spans="1:5" ht="42">
      <c r="A242" s="54">
        <v>240</v>
      </c>
      <c r="B242" s="27" t="s">
        <v>1081</v>
      </c>
      <c r="C242" s="27" t="s">
        <v>1082</v>
      </c>
      <c r="D242" s="27" t="s">
        <v>1079</v>
      </c>
      <c r="E242" s="27" t="s">
        <v>1080</v>
      </c>
    </row>
    <row r="243" spans="1:5" ht="28">
      <c r="A243" s="54">
        <v>241</v>
      </c>
      <c r="B243" s="27" t="s">
        <v>1083</v>
      </c>
      <c r="C243" s="27" t="s">
        <v>1084</v>
      </c>
      <c r="D243" s="27" t="s">
        <v>1079</v>
      </c>
      <c r="E243" s="27" t="s">
        <v>1080</v>
      </c>
    </row>
    <row r="244" spans="1:5" ht="28">
      <c r="A244" s="54">
        <v>242</v>
      </c>
      <c r="B244" s="27" t="s">
        <v>1085</v>
      </c>
      <c r="C244" s="27" t="s">
        <v>1086</v>
      </c>
      <c r="D244" s="27" t="s">
        <v>1079</v>
      </c>
      <c r="E244" s="27" t="s">
        <v>1080</v>
      </c>
    </row>
    <row r="245" spans="1:5" ht="42">
      <c r="A245" s="54">
        <v>243</v>
      </c>
      <c r="B245" s="27" t="s">
        <v>1087</v>
      </c>
      <c r="C245" s="27" t="s">
        <v>1088</v>
      </c>
      <c r="D245" s="27" t="s">
        <v>1079</v>
      </c>
      <c r="E245" s="27" t="s">
        <v>1080</v>
      </c>
    </row>
    <row r="246" spans="1:5" ht="42">
      <c r="A246" s="54">
        <v>244</v>
      </c>
      <c r="B246" s="27" t="s">
        <v>1089</v>
      </c>
      <c r="C246" s="27" t="s">
        <v>1090</v>
      </c>
      <c r="D246" s="27" t="s">
        <v>1079</v>
      </c>
      <c r="E246" s="27" t="s">
        <v>1080</v>
      </c>
    </row>
    <row r="247" spans="1:5" ht="28">
      <c r="A247" s="54">
        <v>245</v>
      </c>
      <c r="B247" s="27" t="s">
        <v>1091</v>
      </c>
      <c r="C247" s="27" t="s">
        <v>1092</v>
      </c>
      <c r="D247" s="27" t="s">
        <v>1079</v>
      </c>
      <c r="E247" s="27" t="s">
        <v>1080</v>
      </c>
    </row>
    <row r="248" spans="1:5" ht="28">
      <c r="A248" s="54">
        <v>246</v>
      </c>
      <c r="B248" s="62" t="s">
        <v>1093</v>
      </c>
      <c r="C248" s="92" t="s">
        <v>1094</v>
      </c>
      <c r="D248" s="27" t="s">
        <v>1079</v>
      </c>
      <c r="E248" s="27" t="s">
        <v>1080</v>
      </c>
    </row>
    <row r="249" spans="1:5" ht="28">
      <c r="A249" s="54">
        <v>247</v>
      </c>
      <c r="B249" s="27" t="s">
        <v>1095</v>
      </c>
      <c r="C249" s="27" t="s">
        <v>1096</v>
      </c>
      <c r="D249" s="27" t="s">
        <v>1079</v>
      </c>
      <c r="E249" s="27" t="s">
        <v>1080</v>
      </c>
    </row>
    <row r="250" spans="1:5" ht="28">
      <c r="A250" s="54">
        <v>248</v>
      </c>
      <c r="B250" s="27" t="s">
        <v>1097</v>
      </c>
      <c r="C250" s="56" t="s">
        <v>1098</v>
      </c>
      <c r="D250" s="27" t="s">
        <v>1079</v>
      </c>
      <c r="E250" s="27" t="s">
        <v>1099</v>
      </c>
    </row>
    <row r="251" spans="1:5" ht="28">
      <c r="A251" s="54">
        <v>249</v>
      </c>
      <c r="B251" s="27" t="s">
        <v>1100</v>
      </c>
      <c r="C251" s="27" t="s">
        <v>1101</v>
      </c>
      <c r="D251" s="27" t="s">
        <v>1079</v>
      </c>
      <c r="E251" s="27" t="s">
        <v>1099</v>
      </c>
    </row>
    <row r="252" spans="1:5" ht="28">
      <c r="A252" s="54">
        <v>250</v>
      </c>
      <c r="B252" s="27" t="s">
        <v>1102</v>
      </c>
      <c r="C252" s="27">
        <v>100</v>
      </c>
      <c r="D252" s="27" t="s">
        <v>1079</v>
      </c>
      <c r="E252" s="27" t="s">
        <v>1099</v>
      </c>
    </row>
    <row r="253" spans="1:5" ht="98">
      <c r="A253" s="54">
        <v>251</v>
      </c>
      <c r="B253" s="27" t="s">
        <v>1103</v>
      </c>
      <c r="C253" s="27" t="s">
        <v>1104</v>
      </c>
      <c r="D253" s="27" t="s">
        <v>1079</v>
      </c>
      <c r="E253" s="27" t="s">
        <v>1099</v>
      </c>
    </row>
    <row r="254" spans="1:5" ht="28">
      <c r="A254" s="54">
        <v>252</v>
      </c>
      <c r="B254" s="27" t="s">
        <v>1105</v>
      </c>
      <c r="C254" s="27" t="s">
        <v>1106</v>
      </c>
      <c r="D254" s="27" t="s">
        <v>1079</v>
      </c>
      <c r="E254" s="27" t="s">
        <v>1107</v>
      </c>
    </row>
    <row r="255" spans="1:5" ht="42">
      <c r="A255" s="54">
        <v>253</v>
      </c>
      <c r="B255" s="27" t="s">
        <v>1108</v>
      </c>
      <c r="C255" s="27" t="s">
        <v>1109</v>
      </c>
      <c r="D255" s="27" t="s">
        <v>1079</v>
      </c>
      <c r="E255" s="27" t="s">
        <v>1107</v>
      </c>
    </row>
    <row r="256" spans="1:5" ht="28">
      <c r="A256" s="54">
        <v>254</v>
      </c>
      <c r="B256" s="27" t="s">
        <v>1110</v>
      </c>
      <c r="C256" s="27" t="s">
        <v>1111</v>
      </c>
      <c r="D256" s="27" t="s">
        <v>1079</v>
      </c>
      <c r="E256" s="27" t="s">
        <v>1107</v>
      </c>
    </row>
    <row r="257" spans="1:5" ht="28">
      <c r="A257" s="54">
        <v>255</v>
      </c>
      <c r="B257" s="27" t="s">
        <v>1112</v>
      </c>
      <c r="C257" s="27" t="s">
        <v>1113</v>
      </c>
      <c r="D257" s="27" t="s">
        <v>1079</v>
      </c>
      <c r="E257" s="27" t="s">
        <v>1107</v>
      </c>
    </row>
    <row r="258" spans="1:5" ht="28">
      <c r="A258" s="54">
        <v>256</v>
      </c>
      <c r="B258" s="27" t="s">
        <v>1114</v>
      </c>
      <c r="C258" s="27" t="s">
        <v>1115</v>
      </c>
      <c r="D258" s="27" t="s">
        <v>1079</v>
      </c>
      <c r="E258" s="27" t="s">
        <v>1107</v>
      </c>
    </row>
    <row r="259" spans="1:5" ht="28">
      <c r="A259" s="54">
        <v>257</v>
      </c>
      <c r="B259" s="27" t="s">
        <v>1116</v>
      </c>
      <c r="C259" s="27" t="s">
        <v>1117</v>
      </c>
      <c r="D259" s="27" t="s">
        <v>1079</v>
      </c>
      <c r="E259" s="27" t="s">
        <v>1107</v>
      </c>
    </row>
    <row r="260" spans="1:5" ht="42">
      <c r="A260" s="54">
        <v>258</v>
      </c>
      <c r="B260" s="27" t="s">
        <v>1118</v>
      </c>
      <c r="C260" s="27" t="s">
        <v>1119</v>
      </c>
      <c r="D260" s="27" t="s">
        <v>1079</v>
      </c>
      <c r="E260" s="27" t="s">
        <v>1107</v>
      </c>
    </row>
    <row r="261" spans="1:5" ht="42">
      <c r="A261" s="54">
        <v>259</v>
      </c>
      <c r="B261" s="27" t="s">
        <v>1120</v>
      </c>
      <c r="C261" s="27">
        <v>2563</v>
      </c>
      <c r="D261" s="27" t="s">
        <v>1079</v>
      </c>
      <c r="E261" s="27" t="s">
        <v>1107</v>
      </c>
    </row>
    <row r="262" spans="1:5" ht="42">
      <c r="A262" s="54">
        <v>260</v>
      </c>
      <c r="B262" s="27" t="s">
        <v>1122</v>
      </c>
      <c r="C262" s="27" t="s">
        <v>1121</v>
      </c>
      <c r="D262" s="27" t="s">
        <v>1079</v>
      </c>
      <c r="E262" s="27" t="s">
        <v>1107</v>
      </c>
    </row>
    <row r="263" spans="1:5">
      <c r="A263" s="54">
        <v>261</v>
      </c>
      <c r="B263" s="27"/>
      <c r="C263" s="27"/>
      <c r="D263" s="27"/>
      <c r="E263" s="27"/>
    </row>
    <row r="264" spans="1:5">
      <c r="A264" s="54">
        <v>262</v>
      </c>
      <c r="B264" s="27"/>
      <c r="C264" s="27"/>
      <c r="D264" s="27"/>
      <c r="E264" s="27"/>
    </row>
    <row r="265" spans="1:5">
      <c r="A265" s="54">
        <v>263</v>
      </c>
      <c r="B265" s="27"/>
      <c r="C265" s="27"/>
      <c r="D265" s="27"/>
      <c r="E265" s="27"/>
    </row>
    <row r="266" spans="1:5">
      <c r="A266" s="54">
        <v>264</v>
      </c>
      <c r="B266" s="27"/>
      <c r="C266" s="27"/>
      <c r="D266" s="27"/>
      <c r="E266" s="27"/>
    </row>
    <row r="267" spans="1:5">
      <c r="A267" s="54">
        <v>265</v>
      </c>
      <c r="B267" s="27"/>
      <c r="C267" s="57"/>
      <c r="D267" s="27"/>
      <c r="E267" s="27"/>
    </row>
    <row r="268" spans="1:5">
      <c r="A268" s="54">
        <v>266</v>
      </c>
      <c r="B268" s="27"/>
      <c r="C268" s="27"/>
      <c r="D268" s="27"/>
      <c r="E268" s="27"/>
    </row>
    <row r="269" spans="1:5">
      <c r="A269" s="54">
        <v>267</v>
      </c>
      <c r="B269" s="27"/>
      <c r="C269" s="27"/>
      <c r="D269" s="27"/>
      <c r="E269" s="27"/>
    </row>
    <row r="270" spans="1:5">
      <c r="A270" s="54">
        <v>268</v>
      </c>
      <c r="B270" s="27"/>
      <c r="C270" s="27"/>
      <c r="D270" s="27"/>
      <c r="E270" s="27"/>
    </row>
    <row r="271" spans="1:5">
      <c r="A271" s="54">
        <v>269</v>
      </c>
      <c r="B271" s="27"/>
      <c r="C271" s="27"/>
      <c r="D271" s="27"/>
      <c r="E271" s="27"/>
    </row>
    <row r="272" spans="1:5">
      <c r="A272" s="54">
        <v>270</v>
      </c>
      <c r="B272" s="27"/>
      <c r="C272" s="27"/>
      <c r="D272" s="27"/>
      <c r="E272" s="27"/>
    </row>
    <row r="273" spans="1:5">
      <c r="A273" s="54">
        <v>271</v>
      </c>
      <c r="B273" s="27"/>
      <c r="C273" s="27"/>
      <c r="D273" s="27"/>
      <c r="E273" s="27"/>
    </row>
    <row r="274" spans="1:5">
      <c r="A274" s="54">
        <v>272</v>
      </c>
      <c r="B274" s="27"/>
      <c r="C274" s="27"/>
      <c r="D274" s="27"/>
      <c r="E274" s="27"/>
    </row>
    <row r="275" spans="1:5">
      <c r="A275" s="54">
        <v>273</v>
      </c>
      <c r="B275" s="27"/>
      <c r="C275" s="27"/>
      <c r="D275" s="27"/>
      <c r="E275" s="27"/>
    </row>
    <row r="276" spans="1:5">
      <c r="A276" s="54">
        <v>274</v>
      </c>
      <c r="B276" s="27"/>
      <c r="C276" s="27"/>
      <c r="D276" s="27"/>
      <c r="E276" s="27"/>
    </row>
    <row r="277" spans="1:5">
      <c r="A277" s="54">
        <v>275</v>
      </c>
      <c r="B277" s="27"/>
      <c r="C277" s="27"/>
      <c r="D277" s="27"/>
      <c r="E277" s="27"/>
    </row>
    <row r="278" spans="1:5">
      <c r="A278" s="54">
        <v>276</v>
      </c>
      <c r="B278" s="27"/>
      <c r="C278" s="27"/>
      <c r="D278" s="27"/>
      <c r="E278" s="27"/>
    </row>
    <row r="279" spans="1:5">
      <c r="A279" s="54">
        <v>277</v>
      </c>
      <c r="B279" s="27"/>
      <c r="D279" s="27"/>
      <c r="E279" s="27"/>
    </row>
    <row r="280" spans="1:5">
      <c r="A280" s="54">
        <v>278</v>
      </c>
      <c r="B280" s="27"/>
      <c r="C280" s="27"/>
      <c r="D280" s="27"/>
      <c r="E280" s="27"/>
    </row>
    <row r="281" spans="1:5">
      <c r="A281" s="54">
        <v>279</v>
      </c>
      <c r="B281" s="27"/>
      <c r="C281" s="27"/>
      <c r="D281" s="27"/>
      <c r="E281" s="27"/>
    </row>
    <row r="282" spans="1:5">
      <c r="A282" s="54">
        <v>280</v>
      </c>
      <c r="B282" s="27"/>
      <c r="D282" s="27"/>
      <c r="E282" s="27"/>
    </row>
    <row r="283" spans="1:5">
      <c r="A283" s="54">
        <v>281</v>
      </c>
      <c r="B283" s="27"/>
      <c r="C283" s="27"/>
      <c r="D283" s="27"/>
      <c r="E283" s="27"/>
    </row>
    <row r="284" spans="1:5">
      <c r="A284" s="54">
        <v>282</v>
      </c>
      <c r="B284" s="27"/>
      <c r="C284" s="27"/>
      <c r="D284" s="27"/>
      <c r="E284" s="27"/>
    </row>
    <row r="285" spans="1:5">
      <c r="A285" s="54">
        <v>283</v>
      </c>
      <c r="B285" s="27"/>
      <c r="C285" s="27"/>
      <c r="D285" s="27"/>
      <c r="E285" s="27"/>
    </row>
    <row r="286" spans="1:5">
      <c r="A286" s="54">
        <v>284</v>
      </c>
      <c r="B286" s="27"/>
      <c r="C286" s="27"/>
      <c r="D286" s="27"/>
      <c r="E286" s="27"/>
    </row>
    <row r="287" spans="1:5">
      <c r="A287" s="54">
        <v>285</v>
      </c>
      <c r="B287" s="27"/>
      <c r="C287" s="27"/>
      <c r="D287" s="27"/>
      <c r="E287" s="27"/>
    </row>
    <row r="288" spans="1:5">
      <c r="A288" s="54">
        <v>286</v>
      </c>
      <c r="B288" s="27"/>
      <c r="C288" s="27"/>
      <c r="D288" s="27"/>
      <c r="E288" s="27"/>
    </row>
    <row r="289" spans="1:5">
      <c r="A289" s="54">
        <v>287</v>
      </c>
      <c r="B289" s="27"/>
      <c r="C289" s="27"/>
      <c r="D289" s="27"/>
      <c r="E289" s="27"/>
    </row>
    <row r="290" spans="1:5">
      <c r="A290" s="54">
        <v>288</v>
      </c>
      <c r="B290" s="27"/>
      <c r="C290" s="55"/>
      <c r="D290" s="27"/>
      <c r="E290" s="27"/>
    </row>
    <row r="291" spans="1:5">
      <c r="A291" s="54">
        <v>289</v>
      </c>
      <c r="B291" s="27"/>
      <c r="C291" s="27"/>
      <c r="D291" s="27"/>
      <c r="E291" s="27"/>
    </row>
    <row r="292" spans="1:5">
      <c r="A292" s="54">
        <v>290</v>
      </c>
      <c r="B292" s="27"/>
      <c r="C292" s="27"/>
    </row>
    <row r="293" spans="1:5">
      <c r="A293" s="54">
        <v>291</v>
      </c>
      <c r="B293" s="27"/>
      <c r="C293" s="27"/>
    </row>
    <row r="294" spans="1:5">
      <c r="A294" s="54">
        <v>292</v>
      </c>
      <c r="B294" s="27"/>
      <c r="C294" s="27"/>
    </row>
    <row r="295" spans="1:5">
      <c r="A295" s="54">
        <v>293</v>
      </c>
      <c r="B295" s="27"/>
      <c r="C295" s="27"/>
    </row>
    <row r="296" spans="1:5">
      <c r="A296" s="54">
        <v>294</v>
      </c>
      <c r="B296" s="27"/>
      <c r="C296" s="27"/>
    </row>
    <row r="297" spans="1:5">
      <c r="A297" s="54">
        <v>295</v>
      </c>
      <c r="B297" s="27"/>
      <c r="C297" s="27"/>
    </row>
    <row r="298" spans="1:5">
      <c r="A298" s="54">
        <v>296</v>
      </c>
      <c r="B298" s="27"/>
      <c r="C298" s="27"/>
    </row>
    <row r="299" spans="1:5">
      <c r="A299" s="54">
        <v>297</v>
      </c>
      <c r="B299" s="27"/>
      <c r="C299" s="27"/>
    </row>
    <row r="300" spans="1:5">
      <c r="A300" s="54">
        <v>298</v>
      </c>
      <c r="B300" s="27"/>
      <c r="C300" s="27"/>
    </row>
    <row r="301" spans="1:5">
      <c r="A301" s="54">
        <v>299</v>
      </c>
      <c r="B301" s="27"/>
      <c r="C301" s="27"/>
    </row>
    <row r="302" spans="1:5">
      <c r="A302" s="54">
        <v>300</v>
      </c>
      <c r="B302" s="27"/>
      <c r="C302" s="27"/>
    </row>
  </sheetData>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516"/>
  <sheetViews>
    <sheetView zoomScale="125" zoomScaleNormal="125" zoomScalePageLayoutView="125" workbookViewId="0">
      <selection activeCell="E7" sqref="E7"/>
    </sheetView>
  </sheetViews>
  <sheetFormatPr baseColWidth="10" defaultColWidth="8.83203125" defaultRowHeight="14" outlineLevelRow="1" x14ac:dyDescent="0"/>
  <cols>
    <col min="5" max="5" width="5.83203125" customWidth="1"/>
    <col min="6" max="6" width="55.5" customWidth="1"/>
    <col min="7" max="7" width="74.6640625" customWidth="1"/>
  </cols>
  <sheetData>
    <row r="1" spans="1:14" ht="54.75" customHeight="1">
      <c r="B1" s="63"/>
      <c r="C1" s="64"/>
      <c r="D1" s="65"/>
      <c r="E1" s="1" t="s">
        <v>6</v>
      </c>
      <c r="F1" s="1" t="s">
        <v>1</v>
      </c>
      <c r="G1" s="1" t="s">
        <v>2</v>
      </c>
      <c r="M1">
        <v>1</v>
      </c>
      <c r="N1">
        <f ca="1">RAND()</f>
        <v>4.2481962450833022E-2</v>
      </c>
    </row>
    <row r="2" spans="1:14" ht="30" hidden="1" customHeight="1" outlineLevel="1">
      <c r="B2" s="66" t="s">
        <v>4</v>
      </c>
      <c r="C2" s="67"/>
      <c r="D2" s="2">
        <v>289</v>
      </c>
      <c r="E2" s="2">
        <f ca="1">INDEX(M$1:(INDIRECT("m"&amp;D$2)),RANK(N1,N$1:(INDIRECT("n"&amp;D$2))))</f>
        <v>279</v>
      </c>
      <c r="F2" s="3">
        <f ca="1">VLOOKUP(E2, Questions!A:E, 2, FALSE)</f>
        <v>0</v>
      </c>
      <c r="G2" s="3">
        <f ca="1">VLOOKUP(E2, Questions!A:E, 3, FALSE)</f>
        <v>0</v>
      </c>
      <c r="M2">
        <v>2</v>
      </c>
      <c r="N2">
        <f t="shared" ref="N2:N65" ca="1" si="0">RAND()</f>
        <v>0.70963577688177837</v>
      </c>
    </row>
    <row r="3" spans="1:14" ht="30" hidden="1" customHeight="1" outlineLevel="1">
      <c r="A3">
        <f>ROW(A1)</f>
        <v>1</v>
      </c>
      <c r="B3" s="66"/>
      <c r="C3" s="67"/>
      <c r="D3" s="68"/>
      <c r="E3" s="2">
        <f ca="1">INDEX(M$1:(INDIRECT("m"&amp;D$2)),RANK(N2,N$1:(INDIRECT("n"&amp;D$2))))</f>
        <v>86</v>
      </c>
      <c r="F3" s="3" t="str">
        <f ca="1">VLOOKUP(E3, Questions!A:E, 2, FALSE)</f>
        <v>What were Grant et al's conclusions from the use of drug therapy to help gamblers?</v>
      </c>
      <c r="G3" s="3" t="str">
        <f ca="1">VLOOKUP(E3, Questions!A:E, 3, FALSE)</f>
        <v>Those who received the highest dose of opiates showed the greatest reduction in gambling disorder symptoms</v>
      </c>
      <c r="M3">
        <v>3</v>
      </c>
      <c r="N3">
        <f t="shared" ca="1" si="0"/>
        <v>0.77908407975766381</v>
      </c>
    </row>
    <row r="4" spans="1:14" ht="30" hidden="1" customHeight="1" outlineLevel="1">
      <c r="A4">
        <f>1+(ROW(A1))</f>
        <v>2</v>
      </c>
      <c r="B4" s="66"/>
      <c r="C4" s="67"/>
      <c r="D4" s="68"/>
      <c r="E4" s="2">
        <f ca="1">INDEX(M$1:(INDIRECT("m"&amp;D$2)),RANK(N3,N$1:(INDIRECT("n"&amp;D$2))))</f>
        <v>60</v>
      </c>
      <c r="F4" s="3" t="str">
        <f ca="1">VLOOKUP(E4, Questions!A:E, 2, FALSE)</f>
        <v>How does cognitive restructuring (Beck) begin?</v>
      </c>
      <c r="G4" s="3" t="str">
        <f ca="1">VLOOKUP(E4, Questions!A:E, 3, FALSE)</f>
        <v>Theory of depression is explained to patient, including cognitive triad</v>
      </c>
      <c r="M4">
        <v>4</v>
      </c>
      <c r="N4">
        <f t="shared" ca="1" si="0"/>
        <v>0.7638123805869379</v>
      </c>
    </row>
    <row r="5" spans="1:14" ht="30" hidden="1" customHeight="1" outlineLevel="1">
      <c r="B5" s="66"/>
      <c r="C5" s="67"/>
      <c r="D5" s="68"/>
      <c r="E5" s="2">
        <f ca="1">INDEX(M$1:(INDIRECT("m"&amp;D$2)),RANK(N4,N$1:(INDIRECT("n"&amp;D$2))))</f>
        <v>68</v>
      </c>
      <c r="F5" s="3" t="str">
        <f ca="1">VLOOKUP(E5, Questions!A:E, 2, FALSE)</f>
        <v>One of the strengths of Ellis' REBT model is that it considers situational variables, how does it consider them?</v>
      </c>
      <c r="G5" s="3" t="str">
        <f ca="1">VLOOKUP(E5, Questions!A:E, 3, FALSE)</f>
        <v>Negative activating events in one's life can trigger irrational beliefs, meaning depression can be treated only when we consider we react to situational variables</v>
      </c>
      <c r="M5">
        <v>5</v>
      </c>
      <c r="N5">
        <f t="shared" ca="1" si="0"/>
        <v>0.36255542268139651</v>
      </c>
    </row>
    <row r="6" spans="1:14" ht="29.25" hidden="1" customHeight="1" outlineLevel="1">
      <c r="B6" s="66"/>
      <c r="C6" s="67"/>
      <c r="D6" s="68"/>
      <c r="E6" s="2">
        <f ca="1">INDEX(M$1:(INDIRECT("m"&amp;D$2)),RANK(N5,N$1:(INDIRECT("n"&amp;D$2))))</f>
        <v>182</v>
      </c>
      <c r="F6" s="3" t="str">
        <f ca="1">VLOOKUP(E6, Questions!A:E, 2, FALSE)</f>
        <v>What are the four main qualities of effective followers according to Kelley (leaders and followers)?</v>
      </c>
      <c r="G6" s="3" t="str">
        <f ca="1">VLOOKUP(E6, Questions!A:E, 3, FALSE)</f>
        <v>Self-management, commitment, competence, courage</v>
      </c>
      <c r="M6">
        <v>6</v>
      </c>
      <c r="N6">
        <f t="shared" ca="1" si="0"/>
        <v>0.45650273978222733</v>
      </c>
    </row>
    <row r="7" spans="1:14" ht="30" customHeight="1" collapsed="1">
      <c r="B7" s="69" t="s">
        <v>5</v>
      </c>
      <c r="C7" s="2">
        <v>1</v>
      </c>
      <c r="D7" s="2">
        <v>140</v>
      </c>
      <c r="E7" s="2">
        <f ca="1">INDEX((INDIRECT("m"&amp;C7)):(INDIRECT("m"&amp;D7)),RANK((INDIRECT("n"&amp;C7)),(INDIRECT("n"&amp;C7)):(INDIRECT("n"&amp;D7))))</f>
        <v>137</v>
      </c>
      <c r="F7" s="3" t="str">
        <f ca="1">VLOOKUP(E7, Questions!A:E, 2, FALSE)</f>
        <v>How many participants were there in Lovell et al's research into the use of CBT in treating OCD?</v>
      </c>
      <c r="G7" s="3">
        <f ca="1">VLOOKUP(E7, Questions!A:E, 3, FALSE)</f>
        <v>72</v>
      </c>
      <c r="M7">
        <v>7</v>
      </c>
      <c r="N7">
        <f t="shared" ca="1" si="0"/>
        <v>0.16988296728462426</v>
      </c>
    </row>
    <row r="8" spans="1:14" ht="29.25" customHeight="1">
      <c r="B8" s="70"/>
      <c r="C8" s="72"/>
      <c r="D8" s="73"/>
      <c r="E8" s="2">
        <f ca="1">INDEX((INDIRECT("m"&amp;C7)):(INDIRECT("m"&amp;D7)),RANK((INDIRECT("n"&amp;C7+1)),(INDIRECT("n"&amp;C7)):(INDIRECT("n"&amp;D7))))</f>
        <v>34</v>
      </c>
      <c r="F8" s="3" t="str">
        <f ca="1">VLOOKUP(E8, Questions!A:E, 2, FALSE)</f>
        <v>In Sensky et al's study of CBT, the control group engaged in a session where they had discussions about hobbies, sports and current affairs - what was this called?</v>
      </c>
      <c r="G8" s="3" t="str">
        <f ca="1">VLOOKUP(E8, Questions!A:E, 3, FALSE)</f>
        <v>Befriending sessions</v>
      </c>
      <c r="M8">
        <v>8</v>
      </c>
      <c r="N8">
        <f t="shared" ca="1" si="0"/>
        <v>0.22812383501400246</v>
      </c>
    </row>
    <row r="9" spans="1:14" ht="30" customHeight="1">
      <c r="B9" s="70"/>
      <c r="C9" s="67"/>
      <c r="D9" s="74"/>
      <c r="E9" s="2">
        <f ca="1">INDEX((INDIRECT("m"&amp;C7)):(INDIRECT("m"&amp;D7)),RANK((INDIRECT("n"&amp;C7+2)),(INDIRECT("n"&amp;C7)):(INDIRECT("n"&amp;D7))))</f>
        <v>22</v>
      </c>
      <c r="F9" s="3" t="str">
        <f ca="1">VLOOKUP(E9, Questions!A:E, 2, FALSE)</f>
        <v>First generation antipsychotics were intended to treat what symptoms of psychosis?</v>
      </c>
      <c r="G9" s="3" t="str">
        <f ca="1">VLOOKUP(E9, Questions!A:E, 3, FALSE)</f>
        <v>Delusions, hallucinations</v>
      </c>
      <c r="M9">
        <v>9</v>
      </c>
      <c r="N9">
        <f t="shared" ca="1" si="0"/>
        <v>0.68654018946489193</v>
      </c>
    </row>
    <row r="10" spans="1:14" ht="48" customHeight="1">
      <c r="B10" s="70"/>
      <c r="C10" s="67"/>
      <c r="D10" s="74"/>
      <c r="E10" s="2">
        <f ca="1">INDEX((INDIRECT("m"&amp;C7)):(INDIRECT("m"&amp;D7)),RANK((INDIRECT("n"&amp;C7+3)),(INDIRECT("n"&amp;C7)):(INDIRECT("n"&amp;D7))))</f>
        <v>26</v>
      </c>
      <c r="F10" s="3" t="str">
        <f ca="1">VLOOKUP(E10, Questions!A:E, 2, FALSE)</f>
        <v>What are some strengths of using drugs to treat schizophrenia?</v>
      </c>
      <c r="G10" s="3" t="str">
        <f ca="1">VLOOKUP(E10, Questions!A:E, 3, FALSE)</f>
        <v>Helps restore chemical imbalance, given on  a fixed schedule, little effort needed for patient, cheaper than therapy</v>
      </c>
      <c r="M10">
        <v>10</v>
      </c>
      <c r="N10">
        <f t="shared" ca="1" si="0"/>
        <v>0.18207707684697172</v>
      </c>
    </row>
    <row r="11" spans="1:14" ht="29.25" customHeight="1">
      <c r="B11" s="70"/>
      <c r="C11" s="67"/>
      <c r="D11" s="74"/>
      <c r="E11" s="2">
        <f ca="1">INDEX((INDIRECT("m"&amp;C$7)):(INDIRECT("m"&amp;D$7)),RANK((INDIRECT("n"&amp;C$7+4)),(INDIRECT("n"&amp;C$7)):(INDIRECT("n"&amp;D$7))))</f>
        <v>89</v>
      </c>
      <c r="F11" s="3" t="str">
        <f ca="1">VLOOKUP(E11, Questions!A:E, 2, FALSE)</f>
        <v>Some cognitive-behavioural techniques use muscle relaxation, what is this?</v>
      </c>
      <c r="G11" s="3" t="str">
        <f ca="1">VLOOKUP(E11, Questions!A:E, 3, FALSE)</f>
        <v>Relieve tension from within the body and mind. Systematically tensing and relaxing muscles of the body</v>
      </c>
      <c r="M11">
        <v>11</v>
      </c>
      <c r="N11">
        <f t="shared" ca="1" si="0"/>
        <v>0.45736487495894851</v>
      </c>
    </row>
    <row r="12" spans="1:14" ht="27" customHeight="1">
      <c r="B12" s="71"/>
      <c r="C12" s="75"/>
      <c r="D12" s="76"/>
      <c r="E12" s="2">
        <f ca="1">INDEX((INDIRECT("m"&amp;C$7)):(INDIRECT("m"&amp;D$7)),RANK((INDIRECT("n"&amp;C$7+5)),(INDIRECT("n"&amp;C$7)):(INDIRECT("n"&amp;D$7))))</f>
        <v>72</v>
      </c>
      <c r="F12" s="3" t="str">
        <f ca="1">VLOOKUP(E12, Questions!A:E, 2, FALSE)</f>
        <v>One of Griffith's components about addiction was conflict, define this</v>
      </c>
      <c r="G12" s="3" t="str">
        <f ca="1">VLOOKUP(E12, Questions!A:E, 3, FALSE)</f>
        <v>Can occur between the addict and those around them or with the addict themselves. They may compromise personal relationships, their work or education and other social activities</v>
      </c>
      <c r="M12">
        <v>12</v>
      </c>
      <c r="N12">
        <f t="shared" ca="1" si="0"/>
        <v>0.63131145857909055</v>
      </c>
    </row>
    <row r="13" spans="1:14" ht="27" customHeight="1">
      <c r="B13" s="71"/>
      <c r="C13" s="75"/>
      <c r="D13" s="76"/>
      <c r="E13" s="2">
        <f ca="1">INDEX((INDIRECT("m"&amp;C$7)):(INDIRECT("m"&amp;D$7)),RANK((INDIRECT("n"&amp;C$7+6)),(INDIRECT("n"&amp;C$7)):(INDIRECT("n"&amp;D$7))))</f>
        <v>124</v>
      </c>
      <c r="F13" s="3" t="str">
        <f ca="1">VLOOKUP(E13, Questions!A:E, 2, FALSE)</f>
        <v>How many questions are on the MOCI?</v>
      </c>
      <c r="G13" s="3" t="str">
        <f ca="1">VLOOKUP(E13, Questions!A:E, 3, FALSE)</f>
        <v>30 (four sub-scales): checking, cleaning, slowness, doubting</v>
      </c>
      <c r="M13">
        <v>13</v>
      </c>
      <c r="N13">
        <f t="shared" ca="1" si="0"/>
        <v>0.12503818493239338</v>
      </c>
    </row>
    <row r="14" spans="1:14" ht="27" customHeight="1">
      <c r="B14" s="71"/>
      <c r="C14" s="75"/>
      <c r="D14" s="76"/>
      <c r="E14" s="2">
        <f ca="1">INDEX((INDIRECT("m"&amp;C$7)):(INDIRECT("m"&amp;D$7)),RANK((INDIRECT("n"&amp;C$7+7)),(INDIRECT("n"&amp;C$7)):(INDIRECT("n"&amp;D$7))))</f>
        <v>112</v>
      </c>
      <c r="F14" s="3" t="str">
        <f ca="1">VLOOKUP(E14, Questions!A:E, 2, FALSE)</f>
        <v>What does applied tension involve?</v>
      </c>
      <c r="G14" s="3" t="str">
        <f ca="1">VLOOKUP(E14, Questions!A:E, 3, FALSE)</f>
        <v>Tensing muscles in arms, legs and body for about 10-15 seconds, relaxing and then repeating this procedure</v>
      </c>
      <c r="M14">
        <v>14</v>
      </c>
      <c r="N14">
        <f t="shared" ca="1" si="0"/>
        <v>0.46837536038710825</v>
      </c>
    </row>
    <row r="15" spans="1:14" ht="27" customHeight="1">
      <c r="B15" s="71"/>
      <c r="C15" s="75"/>
      <c r="D15" s="76"/>
      <c r="E15" s="2">
        <f ca="1">INDEX((INDIRECT("m"&amp;C$7)):(INDIRECT("m"&amp;D$7)),RANK((INDIRECT("n"&amp;C$7+8)),(INDIRECT("n"&amp;C$7)):(INDIRECT("n"&amp;D$7))))</f>
        <v>37</v>
      </c>
      <c r="F15" s="3" t="str">
        <f ca="1">VLOOKUP(E15, Questions!A:E, 2, FALSE)</f>
        <v>What are some features of depressive episodes?</v>
      </c>
      <c r="G15" s="3" t="str">
        <f ca="1">VLOOKUP(E15, Questions!A:E, 3, FALSE)</f>
        <v>Loss of energy, continual urges to cry, difficulty sleeping, difficulty concentrating</v>
      </c>
      <c r="M15">
        <v>15</v>
      </c>
      <c r="N15">
        <f t="shared" ca="1" si="0"/>
        <v>0.50287532643274424</v>
      </c>
    </row>
    <row r="16" spans="1:14" ht="27" customHeight="1">
      <c r="B16" s="71"/>
      <c r="C16" s="75"/>
      <c r="D16" s="76"/>
      <c r="E16" s="2">
        <f ca="1">INDEX((INDIRECT("m"&amp;C$7)):(INDIRECT("m"&amp;D$7)),RANK((INDIRECT("n"&amp;C$7+9)),(INDIRECT("n"&amp;C$7)):(INDIRECT("n"&amp;D$7))))</f>
        <v>121</v>
      </c>
      <c r="F16" s="3" t="str">
        <f ca="1">VLOOKUP(E16, Questions!A:E, 2, FALSE)</f>
        <v>Briefly describe the case study of 'Charles' by Rapoport (1989)</v>
      </c>
      <c r="G16" s="3" t="str">
        <f ca="1">VLOOKUP(E16, Questions!A:E, 3, FALSE)</f>
        <v>12 years old, Charles began to wash compulsively. Followed same ritual each day and hours to get ready. Prescribed medication and received behavioural management. Charles went onto cope with his disorder</v>
      </c>
      <c r="M16">
        <v>16</v>
      </c>
      <c r="N16">
        <f t="shared" ca="1" si="0"/>
        <v>0.32958537925171361</v>
      </c>
    </row>
    <row r="17" spans="13:14">
      <c r="M17">
        <v>17</v>
      </c>
      <c r="N17">
        <f t="shared" ca="1" si="0"/>
        <v>0.87184999317339285</v>
      </c>
    </row>
    <row r="18" spans="13:14">
      <c r="M18">
        <v>18</v>
      </c>
      <c r="N18">
        <f t="shared" ca="1" si="0"/>
        <v>0.26705253879595792</v>
      </c>
    </row>
    <row r="19" spans="13:14">
      <c r="M19">
        <v>19</v>
      </c>
      <c r="N19">
        <f t="shared" ca="1" si="0"/>
        <v>0.28373627504032961</v>
      </c>
    </row>
    <row r="20" spans="13:14">
      <c r="M20">
        <v>20</v>
      </c>
      <c r="N20">
        <f t="shared" ca="1" si="0"/>
        <v>0.19022719870182558</v>
      </c>
    </row>
    <row r="21" spans="13:14">
      <c r="M21">
        <v>21</v>
      </c>
      <c r="N21">
        <f t="shared" ca="1" si="0"/>
        <v>0.74296420880205449</v>
      </c>
    </row>
    <row r="22" spans="13:14">
      <c r="M22">
        <v>22</v>
      </c>
      <c r="N22">
        <f t="shared" ca="1" si="0"/>
        <v>0.38162494568654304</v>
      </c>
    </row>
    <row r="23" spans="13:14">
      <c r="M23">
        <v>23</v>
      </c>
      <c r="N23">
        <f t="shared" ca="1" si="0"/>
        <v>0.64793380775182263</v>
      </c>
    </row>
    <row r="24" spans="13:14">
      <c r="M24">
        <v>24</v>
      </c>
      <c r="N24">
        <f t="shared" ca="1" si="0"/>
        <v>0.22586233208910322</v>
      </c>
    </row>
    <row r="25" spans="13:14">
      <c r="M25">
        <v>25</v>
      </c>
      <c r="N25">
        <f t="shared" ca="1" si="0"/>
        <v>0.90939873686743888</v>
      </c>
    </row>
    <row r="26" spans="13:14">
      <c r="M26">
        <v>26</v>
      </c>
      <c r="N26">
        <f t="shared" ca="1" si="0"/>
        <v>0.93687594746939651</v>
      </c>
    </row>
    <row r="27" spans="13:14">
      <c r="M27">
        <v>27</v>
      </c>
      <c r="N27">
        <f t="shared" ca="1" si="0"/>
        <v>0.25579426198812072</v>
      </c>
    </row>
    <row r="28" spans="13:14">
      <c r="M28">
        <v>28</v>
      </c>
      <c r="N28">
        <f t="shared" ca="1" si="0"/>
        <v>0.70620863998761352</v>
      </c>
    </row>
    <row r="29" spans="13:14">
      <c r="M29">
        <v>29</v>
      </c>
      <c r="N29">
        <f t="shared" ca="1" si="0"/>
        <v>0.29129798816668628</v>
      </c>
    </row>
    <row r="30" spans="13:14">
      <c r="M30">
        <v>30</v>
      </c>
      <c r="N30">
        <f t="shared" ca="1" si="0"/>
        <v>0.55572019251495874</v>
      </c>
    </row>
    <row r="31" spans="13:14">
      <c r="M31">
        <v>31</v>
      </c>
      <c r="N31">
        <f t="shared" ca="1" si="0"/>
        <v>0.7307020971900664</v>
      </c>
    </row>
    <row r="32" spans="13:14">
      <c r="M32">
        <v>32</v>
      </c>
      <c r="N32">
        <f t="shared" ca="1" si="0"/>
        <v>0.11603366784301927</v>
      </c>
    </row>
    <row r="33" spans="13:14">
      <c r="M33">
        <v>33</v>
      </c>
      <c r="N33">
        <f t="shared" ca="1" si="0"/>
        <v>0.17697020076331749</v>
      </c>
    </row>
    <row r="34" spans="13:14">
      <c r="M34">
        <v>34</v>
      </c>
      <c r="N34">
        <f t="shared" ca="1" si="0"/>
        <v>0.92402007571052502</v>
      </c>
    </row>
    <row r="35" spans="13:14">
      <c r="M35">
        <v>35</v>
      </c>
      <c r="N35">
        <f t="shared" ca="1" si="0"/>
        <v>0.9209609834865875</v>
      </c>
    </row>
    <row r="36" spans="13:14">
      <c r="M36">
        <v>36</v>
      </c>
      <c r="N36">
        <f t="shared" ca="1" si="0"/>
        <v>0.39623424314433031</v>
      </c>
    </row>
    <row r="37" spans="13:14">
      <c r="M37">
        <v>37</v>
      </c>
      <c r="N37">
        <f t="shared" ca="1" si="0"/>
        <v>0.29933303131074485</v>
      </c>
    </row>
    <row r="38" spans="13:14">
      <c r="M38">
        <v>38</v>
      </c>
      <c r="N38">
        <f t="shared" ca="1" si="0"/>
        <v>0.43732455492988687</v>
      </c>
    </row>
    <row r="39" spans="13:14">
      <c r="M39">
        <v>39</v>
      </c>
      <c r="N39">
        <f t="shared" ca="1" si="0"/>
        <v>0.11025561838769549</v>
      </c>
    </row>
    <row r="40" spans="13:14">
      <c r="M40">
        <v>40</v>
      </c>
      <c r="N40">
        <f t="shared" ca="1" si="0"/>
        <v>0.77413137458763182</v>
      </c>
    </row>
    <row r="41" spans="13:14">
      <c r="M41">
        <v>41</v>
      </c>
      <c r="N41">
        <f t="shared" ca="1" si="0"/>
        <v>0.32336584717008576</v>
      </c>
    </row>
    <row r="42" spans="13:14">
      <c r="M42">
        <v>42</v>
      </c>
      <c r="N42">
        <f t="shared" ca="1" si="0"/>
        <v>0.22592173635107982</v>
      </c>
    </row>
    <row r="43" spans="13:14">
      <c r="M43">
        <v>43</v>
      </c>
      <c r="N43">
        <f t="shared" ca="1" si="0"/>
        <v>0.88498808452758593</v>
      </c>
    </row>
    <row r="44" spans="13:14">
      <c r="M44">
        <v>44</v>
      </c>
      <c r="N44">
        <f t="shared" ca="1" si="0"/>
        <v>0.76033549182256366</v>
      </c>
    </row>
    <row r="45" spans="13:14">
      <c r="M45">
        <v>45</v>
      </c>
      <c r="N45">
        <f t="shared" ca="1" si="0"/>
        <v>0.61941760265280366</v>
      </c>
    </row>
    <row r="46" spans="13:14">
      <c r="M46">
        <v>46</v>
      </c>
      <c r="N46">
        <f t="shared" ca="1" si="0"/>
        <v>0.26250944167131962</v>
      </c>
    </row>
    <row r="47" spans="13:14">
      <c r="M47">
        <v>47</v>
      </c>
      <c r="N47">
        <f t="shared" ca="1" si="0"/>
        <v>0.60060199307362017</v>
      </c>
    </row>
    <row r="48" spans="13:14">
      <c r="M48">
        <v>48</v>
      </c>
      <c r="N48">
        <f t="shared" ca="1" si="0"/>
        <v>0.45814479499307914</v>
      </c>
    </row>
    <row r="49" spans="13:14">
      <c r="M49">
        <v>49</v>
      </c>
      <c r="N49">
        <f t="shared" ca="1" si="0"/>
        <v>0.71966541162264619</v>
      </c>
    </row>
    <row r="50" spans="13:14">
      <c r="M50">
        <v>50</v>
      </c>
      <c r="N50">
        <f t="shared" ca="1" si="0"/>
        <v>0.31535710904883951</v>
      </c>
    </row>
    <row r="51" spans="13:14">
      <c r="M51">
        <v>51</v>
      </c>
      <c r="N51">
        <f t="shared" ca="1" si="0"/>
        <v>0.58737108734970667</v>
      </c>
    </row>
    <row r="52" spans="13:14">
      <c r="M52">
        <v>52</v>
      </c>
      <c r="N52">
        <f t="shared" ca="1" si="0"/>
        <v>0.76563973498241977</v>
      </c>
    </row>
    <row r="53" spans="13:14">
      <c r="M53">
        <v>53</v>
      </c>
      <c r="N53">
        <f t="shared" ca="1" si="0"/>
        <v>0.98345672800657047</v>
      </c>
    </row>
    <row r="54" spans="13:14">
      <c r="M54">
        <v>54</v>
      </c>
      <c r="N54">
        <f t="shared" ca="1" si="0"/>
        <v>0.33714659611918363</v>
      </c>
    </row>
    <row r="55" spans="13:14">
      <c r="M55">
        <v>55</v>
      </c>
      <c r="N55">
        <f t="shared" ca="1" si="0"/>
        <v>0.18452706422451148</v>
      </c>
    </row>
    <row r="56" spans="13:14">
      <c r="M56">
        <v>56</v>
      </c>
      <c r="N56">
        <f t="shared" ca="1" si="0"/>
        <v>0.63133198413446323</v>
      </c>
    </row>
    <row r="57" spans="13:14">
      <c r="M57">
        <v>57</v>
      </c>
      <c r="N57">
        <f t="shared" ca="1" si="0"/>
        <v>0.86574528229267678</v>
      </c>
    </row>
    <row r="58" spans="13:14">
      <c r="M58">
        <v>58</v>
      </c>
      <c r="N58">
        <f t="shared" ca="1" si="0"/>
        <v>0.15248358772731474</v>
      </c>
    </row>
    <row r="59" spans="13:14">
      <c r="M59">
        <v>59</v>
      </c>
      <c r="N59">
        <f t="shared" ca="1" si="0"/>
        <v>0.39034519958182123</v>
      </c>
    </row>
    <row r="60" spans="13:14">
      <c r="M60">
        <v>60</v>
      </c>
      <c r="N60">
        <f t="shared" ca="1" si="0"/>
        <v>0.65971204124417304</v>
      </c>
    </row>
    <row r="61" spans="13:14">
      <c r="M61">
        <v>61</v>
      </c>
      <c r="N61">
        <f t="shared" ca="1" si="0"/>
        <v>0.49762546970632426</v>
      </c>
    </row>
    <row r="62" spans="13:14">
      <c r="M62">
        <v>62</v>
      </c>
      <c r="N62">
        <f t="shared" ca="1" si="0"/>
        <v>0.17972535033087111</v>
      </c>
    </row>
    <row r="63" spans="13:14">
      <c r="M63">
        <v>63</v>
      </c>
      <c r="N63">
        <f t="shared" ca="1" si="0"/>
        <v>6.4722756091120104E-2</v>
      </c>
    </row>
    <row r="64" spans="13:14">
      <c r="M64">
        <v>64</v>
      </c>
      <c r="N64">
        <f t="shared" ca="1" si="0"/>
        <v>7.6948074490971519E-2</v>
      </c>
    </row>
    <row r="65" spans="13:14">
      <c r="M65">
        <v>65</v>
      </c>
      <c r="N65">
        <f t="shared" ca="1" si="0"/>
        <v>0.10024577508096599</v>
      </c>
    </row>
    <row r="66" spans="13:14">
      <c r="M66">
        <v>66</v>
      </c>
      <c r="N66">
        <f t="shared" ref="N66:N129" ca="1" si="1">RAND()</f>
        <v>0.64283945647687779</v>
      </c>
    </row>
    <row r="67" spans="13:14">
      <c r="M67">
        <v>67</v>
      </c>
      <c r="N67">
        <f t="shared" ca="1" si="1"/>
        <v>0.47678921794566842</v>
      </c>
    </row>
    <row r="68" spans="13:14">
      <c r="M68">
        <v>68</v>
      </c>
      <c r="N68">
        <f t="shared" ca="1" si="1"/>
        <v>0.95789621417903825</v>
      </c>
    </row>
    <row r="69" spans="13:14">
      <c r="M69">
        <v>69</v>
      </c>
      <c r="N69">
        <f t="shared" ca="1" si="1"/>
        <v>0.24466600057728383</v>
      </c>
    </row>
    <row r="70" spans="13:14">
      <c r="M70">
        <v>70</v>
      </c>
      <c r="N70">
        <f t="shared" ca="1" si="1"/>
        <v>0.46267688097025461</v>
      </c>
    </row>
    <row r="71" spans="13:14">
      <c r="M71">
        <v>71</v>
      </c>
      <c r="N71">
        <f t="shared" ca="1" si="1"/>
        <v>0.26448229747645946</v>
      </c>
    </row>
    <row r="72" spans="13:14">
      <c r="M72">
        <v>72</v>
      </c>
      <c r="N72">
        <f t="shared" ca="1" si="1"/>
        <v>0.49826863371525121</v>
      </c>
    </row>
    <row r="73" spans="13:14">
      <c r="M73">
        <v>73</v>
      </c>
      <c r="N73">
        <f t="shared" ca="1" si="1"/>
        <v>0.79304778334222292</v>
      </c>
    </row>
    <row r="74" spans="13:14">
      <c r="M74">
        <v>74</v>
      </c>
      <c r="N74">
        <f t="shared" ca="1" si="1"/>
        <v>0.3837707695449416</v>
      </c>
    </row>
    <row r="75" spans="13:14">
      <c r="M75">
        <v>75</v>
      </c>
      <c r="N75">
        <f t="shared" ca="1" si="1"/>
        <v>0.91606635336852238</v>
      </c>
    </row>
    <row r="76" spans="13:14">
      <c r="M76">
        <v>76</v>
      </c>
      <c r="N76">
        <f t="shared" ca="1" si="1"/>
        <v>0.97254131143820699</v>
      </c>
    </row>
    <row r="77" spans="13:14">
      <c r="M77">
        <v>77</v>
      </c>
      <c r="N77">
        <f t="shared" ca="1" si="1"/>
        <v>0.77506245541985241</v>
      </c>
    </row>
    <row r="78" spans="13:14">
      <c r="M78">
        <v>78</v>
      </c>
      <c r="N78">
        <f t="shared" ca="1" si="1"/>
        <v>0.78193937445654182</v>
      </c>
    </row>
    <row r="79" spans="13:14">
      <c r="M79">
        <v>79</v>
      </c>
      <c r="N79">
        <f t="shared" ca="1" si="1"/>
        <v>0.75356639528491098</v>
      </c>
    </row>
    <row r="80" spans="13:14">
      <c r="M80">
        <v>80</v>
      </c>
      <c r="N80">
        <f t="shared" ca="1" si="1"/>
        <v>0.79891592944420775</v>
      </c>
    </row>
    <row r="81" spans="13:14">
      <c r="M81">
        <v>81</v>
      </c>
      <c r="N81">
        <f t="shared" ca="1" si="1"/>
        <v>0.44486210504325263</v>
      </c>
    </row>
    <row r="82" spans="13:14">
      <c r="M82">
        <v>82</v>
      </c>
      <c r="N82">
        <f t="shared" ca="1" si="1"/>
        <v>0.99345943569618977</v>
      </c>
    </row>
    <row r="83" spans="13:14">
      <c r="M83">
        <v>83</v>
      </c>
      <c r="N83">
        <f t="shared" ca="1" si="1"/>
        <v>0.40012628929562133</v>
      </c>
    </row>
    <row r="84" spans="13:14">
      <c r="M84">
        <v>84</v>
      </c>
      <c r="N84">
        <f t="shared" ca="1" si="1"/>
        <v>0.62302148908291477</v>
      </c>
    </row>
    <row r="85" spans="13:14">
      <c r="M85">
        <v>85</v>
      </c>
      <c r="N85">
        <f t="shared" ca="1" si="1"/>
        <v>0.12319733727791593</v>
      </c>
    </row>
    <row r="86" spans="13:14">
      <c r="M86">
        <v>86</v>
      </c>
      <c r="N86">
        <f t="shared" ca="1" si="1"/>
        <v>0.38813526002266518</v>
      </c>
    </row>
    <row r="87" spans="13:14">
      <c r="M87">
        <v>87</v>
      </c>
      <c r="N87">
        <f t="shared" ca="1" si="1"/>
        <v>0.30284658164106826</v>
      </c>
    </row>
    <row r="88" spans="13:14">
      <c r="M88">
        <v>88</v>
      </c>
      <c r="N88">
        <f t="shared" ca="1" si="1"/>
        <v>0.31086829920264092</v>
      </c>
    </row>
    <row r="89" spans="13:14">
      <c r="M89">
        <v>89</v>
      </c>
      <c r="N89">
        <f t="shared" ca="1" si="1"/>
        <v>0.70027028647325551</v>
      </c>
    </row>
    <row r="90" spans="13:14">
      <c r="M90">
        <v>90</v>
      </c>
      <c r="N90">
        <f t="shared" ca="1" si="1"/>
        <v>0.58615167277129065</v>
      </c>
    </row>
    <row r="91" spans="13:14">
      <c r="M91">
        <v>91</v>
      </c>
      <c r="N91">
        <f t="shared" ca="1" si="1"/>
        <v>0.37990085512923411</v>
      </c>
    </row>
    <row r="92" spans="13:14">
      <c r="M92">
        <v>92</v>
      </c>
      <c r="N92">
        <f t="shared" ca="1" si="1"/>
        <v>0.88620093681822698</v>
      </c>
    </row>
    <row r="93" spans="13:14">
      <c r="M93">
        <v>93</v>
      </c>
      <c r="N93">
        <f t="shared" ca="1" si="1"/>
        <v>0.25226206521620809</v>
      </c>
    </row>
    <row r="94" spans="13:14">
      <c r="M94">
        <v>94</v>
      </c>
      <c r="N94">
        <f t="shared" ca="1" si="1"/>
        <v>0.74029446966152246</v>
      </c>
    </row>
    <row r="95" spans="13:14">
      <c r="M95">
        <v>95</v>
      </c>
      <c r="N95">
        <f t="shared" ca="1" si="1"/>
        <v>3.5547003248896814E-2</v>
      </c>
    </row>
    <row r="96" spans="13:14">
      <c r="M96">
        <v>96</v>
      </c>
      <c r="N96">
        <f t="shared" ca="1" si="1"/>
        <v>0.1417328771430868</v>
      </c>
    </row>
    <row r="97" spans="13:14">
      <c r="M97">
        <v>97</v>
      </c>
      <c r="N97">
        <f t="shared" ca="1" si="1"/>
        <v>0.24697929077552216</v>
      </c>
    </row>
    <row r="98" spans="13:14">
      <c r="M98">
        <v>98</v>
      </c>
      <c r="N98">
        <f t="shared" ca="1" si="1"/>
        <v>0.59686160496414031</v>
      </c>
    </row>
    <row r="99" spans="13:14">
      <c r="M99">
        <v>99</v>
      </c>
      <c r="N99">
        <f t="shared" ca="1" si="1"/>
        <v>0.57368928390223761</v>
      </c>
    </row>
    <row r="100" spans="13:14">
      <c r="M100">
        <v>100</v>
      </c>
      <c r="N100">
        <f t="shared" ca="1" si="1"/>
        <v>0.2061572091967826</v>
      </c>
    </row>
    <row r="101" spans="13:14">
      <c r="M101">
        <v>101</v>
      </c>
      <c r="N101">
        <f t="shared" ca="1" si="1"/>
        <v>0.28391425226823319</v>
      </c>
    </row>
    <row r="102" spans="13:14">
      <c r="M102">
        <v>102</v>
      </c>
      <c r="N102">
        <f t="shared" ca="1" si="1"/>
        <v>0.62813772696010739</v>
      </c>
    </row>
    <row r="103" spans="13:14">
      <c r="M103">
        <v>103</v>
      </c>
      <c r="N103">
        <f t="shared" ca="1" si="1"/>
        <v>0.44159653857991843</v>
      </c>
    </row>
    <row r="104" spans="13:14">
      <c r="M104">
        <v>104</v>
      </c>
      <c r="N104">
        <f t="shared" ca="1" si="1"/>
        <v>0.45060849140517467</v>
      </c>
    </row>
    <row r="105" spans="13:14">
      <c r="M105">
        <v>105</v>
      </c>
      <c r="N105">
        <f t="shared" ca="1" si="1"/>
        <v>0.93958034210075936</v>
      </c>
    </row>
    <row r="106" spans="13:14">
      <c r="M106">
        <v>106</v>
      </c>
      <c r="N106">
        <f t="shared" ca="1" si="1"/>
        <v>0.62569847253743094</v>
      </c>
    </row>
    <row r="107" spans="13:14">
      <c r="M107">
        <v>107</v>
      </c>
      <c r="N107">
        <f t="shared" ca="1" si="1"/>
        <v>0.99976800117178077</v>
      </c>
    </row>
    <row r="108" spans="13:14">
      <c r="M108">
        <v>108</v>
      </c>
      <c r="N108">
        <f t="shared" ca="1" si="1"/>
        <v>0.44060509163137396</v>
      </c>
    </row>
    <row r="109" spans="13:14">
      <c r="M109">
        <v>109</v>
      </c>
      <c r="N109">
        <f t="shared" ca="1" si="1"/>
        <v>0.59178342599221445</v>
      </c>
    </row>
    <row r="110" spans="13:14">
      <c r="M110">
        <v>110</v>
      </c>
      <c r="N110">
        <f t="shared" ca="1" si="1"/>
        <v>0.66877436916160793</v>
      </c>
    </row>
    <row r="111" spans="13:14">
      <c r="M111">
        <v>111</v>
      </c>
      <c r="N111">
        <f t="shared" ca="1" si="1"/>
        <v>0.3193587316438361</v>
      </c>
    </row>
    <row r="112" spans="13:14">
      <c r="M112">
        <v>112</v>
      </c>
      <c r="N112">
        <f t="shared" ca="1" si="1"/>
        <v>0.66081125810469898</v>
      </c>
    </row>
    <row r="113" spans="13:14">
      <c r="M113">
        <v>113</v>
      </c>
      <c r="N113">
        <f t="shared" ca="1" si="1"/>
        <v>0.37057236644632874</v>
      </c>
    </row>
    <row r="114" spans="13:14">
      <c r="M114">
        <v>114</v>
      </c>
      <c r="N114">
        <f t="shared" ca="1" si="1"/>
        <v>0.8471135735696117</v>
      </c>
    </row>
    <row r="115" spans="13:14">
      <c r="M115">
        <v>115</v>
      </c>
      <c r="N115">
        <f t="shared" ca="1" si="1"/>
        <v>0.10549947110656277</v>
      </c>
    </row>
    <row r="116" spans="13:14">
      <c r="M116">
        <v>116</v>
      </c>
      <c r="N116">
        <f t="shared" ca="1" si="1"/>
        <v>0.53792049355656446</v>
      </c>
    </row>
    <row r="117" spans="13:14">
      <c r="M117">
        <v>117</v>
      </c>
      <c r="N117">
        <f t="shared" ca="1" si="1"/>
        <v>0.49722534703494103</v>
      </c>
    </row>
    <row r="118" spans="13:14">
      <c r="M118">
        <v>118</v>
      </c>
      <c r="N118">
        <f t="shared" ca="1" si="1"/>
        <v>0.81773253524389222</v>
      </c>
    </row>
    <row r="119" spans="13:14">
      <c r="M119">
        <v>119</v>
      </c>
      <c r="N119">
        <f t="shared" ca="1" si="1"/>
        <v>0.20280409352390005</v>
      </c>
    </row>
    <row r="120" spans="13:14">
      <c r="M120">
        <v>120</v>
      </c>
      <c r="N120">
        <f t="shared" ca="1" si="1"/>
        <v>0.12874720447883448</v>
      </c>
    </row>
    <row r="121" spans="13:14">
      <c r="M121">
        <v>121</v>
      </c>
      <c r="N121">
        <f t="shared" ca="1" si="1"/>
        <v>0.30471642804187116</v>
      </c>
    </row>
    <row r="122" spans="13:14">
      <c r="M122">
        <v>122</v>
      </c>
      <c r="N122">
        <f t="shared" ca="1" si="1"/>
        <v>0.41978158363154661</v>
      </c>
    </row>
    <row r="123" spans="13:14">
      <c r="M123">
        <v>123</v>
      </c>
      <c r="N123">
        <f t="shared" ca="1" si="1"/>
        <v>0.19639235435558589</v>
      </c>
    </row>
    <row r="124" spans="13:14">
      <c r="M124">
        <v>124</v>
      </c>
      <c r="N124">
        <f t="shared" ca="1" si="1"/>
        <v>0.23282331450570859</v>
      </c>
    </row>
    <row r="125" spans="13:14">
      <c r="M125">
        <v>125</v>
      </c>
      <c r="N125">
        <f t="shared" ca="1" si="1"/>
        <v>0.76247405633000043</v>
      </c>
    </row>
    <row r="126" spans="13:14">
      <c r="M126">
        <v>126</v>
      </c>
      <c r="N126">
        <f t="shared" ca="1" si="1"/>
        <v>6.5886378663728706E-3</v>
      </c>
    </row>
    <row r="127" spans="13:14">
      <c r="M127">
        <v>127</v>
      </c>
      <c r="N127">
        <f t="shared" ca="1" si="1"/>
        <v>0.22173755358828817</v>
      </c>
    </row>
    <row r="128" spans="13:14">
      <c r="M128">
        <v>128</v>
      </c>
      <c r="N128">
        <f t="shared" ca="1" si="1"/>
        <v>0.64055781138266521</v>
      </c>
    </row>
    <row r="129" spans="13:14">
      <c r="M129">
        <v>129</v>
      </c>
      <c r="N129">
        <f t="shared" ca="1" si="1"/>
        <v>4.5819723899396148E-2</v>
      </c>
    </row>
    <row r="130" spans="13:14">
      <c r="M130">
        <v>130</v>
      </c>
      <c r="N130">
        <f t="shared" ref="N130:N193" ca="1" si="2">RAND()</f>
        <v>0.40103307816875888</v>
      </c>
    </row>
    <row r="131" spans="13:14">
      <c r="M131">
        <v>131</v>
      </c>
      <c r="N131">
        <f t="shared" ca="1" si="2"/>
        <v>0.52307922594135003</v>
      </c>
    </row>
    <row r="132" spans="13:14">
      <c r="M132">
        <v>132</v>
      </c>
      <c r="N132">
        <f t="shared" ca="1" si="2"/>
        <v>0.43799871973969196</v>
      </c>
    </row>
    <row r="133" spans="13:14">
      <c r="M133">
        <v>133</v>
      </c>
      <c r="N133">
        <f t="shared" ca="1" si="2"/>
        <v>0.86839417567422739</v>
      </c>
    </row>
    <row r="134" spans="13:14">
      <c r="M134">
        <v>134</v>
      </c>
      <c r="N134">
        <f t="shared" ca="1" si="2"/>
        <v>0.65516482649994912</v>
      </c>
    </row>
    <row r="135" spans="13:14">
      <c r="M135">
        <v>135</v>
      </c>
      <c r="N135">
        <f t="shared" ca="1" si="2"/>
        <v>0.57612533539283151</v>
      </c>
    </row>
    <row r="136" spans="13:14">
      <c r="M136">
        <v>136</v>
      </c>
      <c r="N136">
        <f t="shared" ca="1" si="2"/>
        <v>0.25165003183291967</v>
      </c>
    </row>
    <row r="137" spans="13:14">
      <c r="M137">
        <v>137</v>
      </c>
      <c r="N137">
        <f t="shared" ca="1" si="2"/>
        <v>0.25671425064459596</v>
      </c>
    </row>
    <row r="138" spans="13:14">
      <c r="M138">
        <v>138</v>
      </c>
      <c r="N138">
        <f t="shared" ca="1" si="2"/>
        <v>3.4293163429152562E-2</v>
      </c>
    </row>
    <row r="139" spans="13:14">
      <c r="M139">
        <v>139</v>
      </c>
      <c r="N139">
        <f t="shared" ca="1" si="2"/>
        <v>0.61396116513133414</v>
      </c>
    </row>
    <row r="140" spans="13:14">
      <c r="M140">
        <v>140</v>
      </c>
      <c r="N140">
        <f t="shared" ca="1" si="2"/>
        <v>0.46799506229039423</v>
      </c>
    </row>
    <row r="141" spans="13:14">
      <c r="M141">
        <v>141</v>
      </c>
      <c r="N141">
        <f t="shared" ca="1" si="2"/>
        <v>0.10200981005029919</v>
      </c>
    </row>
    <row r="142" spans="13:14">
      <c r="M142">
        <v>142</v>
      </c>
      <c r="N142">
        <f t="shared" ca="1" si="2"/>
        <v>0.77074136031579821</v>
      </c>
    </row>
    <row r="143" spans="13:14">
      <c r="M143">
        <v>143</v>
      </c>
      <c r="N143">
        <f t="shared" ca="1" si="2"/>
        <v>0.82139286318791027</v>
      </c>
    </row>
    <row r="144" spans="13:14">
      <c r="M144">
        <v>144</v>
      </c>
      <c r="N144">
        <f t="shared" ca="1" si="2"/>
        <v>0.6721754040909137</v>
      </c>
    </row>
    <row r="145" spans="13:14">
      <c r="M145">
        <v>145</v>
      </c>
      <c r="N145">
        <f t="shared" ca="1" si="2"/>
        <v>0.15338888219630498</v>
      </c>
    </row>
    <row r="146" spans="13:14">
      <c r="M146">
        <v>146</v>
      </c>
      <c r="N146">
        <f t="shared" ca="1" si="2"/>
        <v>6.9918859988256199E-2</v>
      </c>
    </row>
    <row r="147" spans="13:14">
      <c r="M147">
        <v>147</v>
      </c>
      <c r="N147">
        <f t="shared" ca="1" si="2"/>
        <v>0.82886041985218684</v>
      </c>
    </row>
    <row r="148" spans="13:14">
      <c r="M148">
        <v>148</v>
      </c>
      <c r="N148">
        <f t="shared" ca="1" si="2"/>
        <v>3.6539559904586127E-2</v>
      </c>
    </row>
    <row r="149" spans="13:14">
      <c r="M149">
        <v>149</v>
      </c>
      <c r="N149">
        <f t="shared" ca="1" si="2"/>
        <v>0.29994157944424138</v>
      </c>
    </row>
    <row r="150" spans="13:14">
      <c r="M150">
        <v>150</v>
      </c>
      <c r="N150">
        <f t="shared" ca="1" si="2"/>
        <v>0.79730532172989932</v>
      </c>
    </row>
    <row r="151" spans="13:14">
      <c r="M151">
        <v>151</v>
      </c>
      <c r="N151">
        <f t="shared" ca="1" si="2"/>
        <v>0.23224893747785791</v>
      </c>
    </row>
    <row r="152" spans="13:14">
      <c r="M152">
        <v>152</v>
      </c>
      <c r="N152">
        <f t="shared" ca="1" si="2"/>
        <v>0.29911116850916308</v>
      </c>
    </row>
    <row r="153" spans="13:14">
      <c r="M153">
        <v>153</v>
      </c>
      <c r="N153">
        <f t="shared" ca="1" si="2"/>
        <v>8.504222406711559E-3</v>
      </c>
    </row>
    <row r="154" spans="13:14">
      <c r="M154">
        <v>154</v>
      </c>
      <c r="N154">
        <f t="shared" ca="1" si="2"/>
        <v>0.15652642644715409</v>
      </c>
    </row>
    <row r="155" spans="13:14">
      <c r="M155">
        <v>155</v>
      </c>
      <c r="N155">
        <f t="shared" ca="1" si="2"/>
        <v>0.57377844554442792</v>
      </c>
    </row>
    <row r="156" spans="13:14">
      <c r="M156">
        <v>156</v>
      </c>
      <c r="N156">
        <f t="shared" ca="1" si="2"/>
        <v>0.82396919052846318</v>
      </c>
    </row>
    <row r="157" spans="13:14">
      <c r="M157">
        <v>157</v>
      </c>
      <c r="N157">
        <f t="shared" ca="1" si="2"/>
        <v>3.6223130382269209E-2</v>
      </c>
    </row>
    <row r="158" spans="13:14">
      <c r="M158">
        <v>158</v>
      </c>
      <c r="N158">
        <f t="shared" ca="1" si="2"/>
        <v>0.67523854862830346</v>
      </c>
    </row>
    <row r="159" spans="13:14">
      <c r="M159">
        <v>159</v>
      </c>
      <c r="N159">
        <f t="shared" ca="1" si="2"/>
        <v>0.83505427916088293</v>
      </c>
    </row>
    <row r="160" spans="13:14">
      <c r="M160">
        <v>160</v>
      </c>
      <c r="N160">
        <f t="shared" ca="1" si="2"/>
        <v>0.1068036367821521</v>
      </c>
    </row>
    <row r="161" spans="13:14">
      <c r="M161">
        <v>161</v>
      </c>
      <c r="N161">
        <f t="shared" ca="1" si="2"/>
        <v>0.76685960110434348</v>
      </c>
    </row>
    <row r="162" spans="13:14">
      <c r="M162">
        <v>162</v>
      </c>
      <c r="N162">
        <f t="shared" ca="1" si="2"/>
        <v>0.14122141072632843</v>
      </c>
    </row>
    <row r="163" spans="13:14">
      <c r="M163">
        <v>163</v>
      </c>
      <c r="N163">
        <f t="shared" ca="1" si="2"/>
        <v>0.19930838847972587</v>
      </c>
    </row>
    <row r="164" spans="13:14">
      <c r="M164">
        <v>164</v>
      </c>
      <c r="N164">
        <f t="shared" ca="1" si="2"/>
        <v>0.3634761642510822</v>
      </c>
    </row>
    <row r="165" spans="13:14">
      <c r="M165">
        <v>165</v>
      </c>
      <c r="N165">
        <f t="shared" ca="1" si="2"/>
        <v>0.67122077461567786</v>
      </c>
    </row>
    <row r="166" spans="13:14">
      <c r="M166">
        <v>166</v>
      </c>
      <c r="N166">
        <f t="shared" ca="1" si="2"/>
        <v>0.64717505584678781</v>
      </c>
    </row>
    <row r="167" spans="13:14">
      <c r="M167">
        <v>167</v>
      </c>
      <c r="N167">
        <f t="shared" ca="1" si="2"/>
        <v>0.48921587493964358</v>
      </c>
    </row>
    <row r="168" spans="13:14">
      <c r="M168">
        <v>168</v>
      </c>
      <c r="N168">
        <f t="shared" ca="1" si="2"/>
        <v>0.38629480033990626</v>
      </c>
    </row>
    <row r="169" spans="13:14">
      <c r="M169">
        <v>169</v>
      </c>
      <c r="N169">
        <f t="shared" ca="1" si="2"/>
        <v>0.16750107178577756</v>
      </c>
    </row>
    <row r="170" spans="13:14">
      <c r="M170">
        <v>170</v>
      </c>
      <c r="N170">
        <f t="shared" ca="1" si="2"/>
        <v>0.13704592607629262</v>
      </c>
    </row>
    <row r="171" spans="13:14">
      <c r="M171">
        <v>171</v>
      </c>
      <c r="N171">
        <f t="shared" ca="1" si="2"/>
        <v>0.10900520216117104</v>
      </c>
    </row>
    <row r="172" spans="13:14">
      <c r="M172">
        <v>172</v>
      </c>
      <c r="N172">
        <f t="shared" ca="1" si="2"/>
        <v>0.68270935514927167</v>
      </c>
    </row>
    <row r="173" spans="13:14">
      <c r="M173">
        <v>173</v>
      </c>
      <c r="N173">
        <f t="shared" ca="1" si="2"/>
        <v>0.44416897530726585</v>
      </c>
    </row>
    <row r="174" spans="13:14">
      <c r="M174">
        <v>174</v>
      </c>
      <c r="N174">
        <f t="shared" ca="1" si="2"/>
        <v>0.1205353758344383</v>
      </c>
    </row>
    <row r="175" spans="13:14">
      <c r="M175">
        <v>175</v>
      </c>
      <c r="N175">
        <f t="shared" ca="1" si="2"/>
        <v>0.74072646627396777</v>
      </c>
    </row>
    <row r="176" spans="13:14">
      <c r="M176">
        <v>176</v>
      </c>
      <c r="N176">
        <f t="shared" ca="1" si="2"/>
        <v>0.34977494826891642</v>
      </c>
    </row>
    <row r="177" spans="13:14">
      <c r="M177">
        <v>177</v>
      </c>
      <c r="N177">
        <f t="shared" ca="1" si="2"/>
        <v>0.76955972508541171</v>
      </c>
    </row>
    <row r="178" spans="13:14">
      <c r="M178">
        <v>178</v>
      </c>
      <c r="N178">
        <f t="shared" ca="1" si="2"/>
        <v>0.40661322880032758</v>
      </c>
    </row>
    <row r="179" spans="13:14">
      <c r="M179">
        <v>179</v>
      </c>
      <c r="N179">
        <f t="shared" ca="1" si="2"/>
        <v>0.85247085220897734</v>
      </c>
    </row>
    <row r="180" spans="13:14">
      <c r="M180">
        <v>180</v>
      </c>
      <c r="N180">
        <f t="shared" ca="1" si="2"/>
        <v>0.78892855833137743</v>
      </c>
    </row>
    <row r="181" spans="13:14">
      <c r="M181">
        <v>181</v>
      </c>
      <c r="N181">
        <f t="shared" ca="1" si="2"/>
        <v>0.52541481589883621</v>
      </c>
    </row>
    <row r="182" spans="13:14">
      <c r="M182">
        <v>182</v>
      </c>
      <c r="N182">
        <f t="shared" ca="1" si="2"/>
        <v>0.72302863786433258</v>
      </c>
    </row>
    <row r="183" spans="13:14">
      <c r="M183">
        <v>183</v>
      </c>
      <c r="N183">
        <f t="shared" ca="1" si="2"/>
        <v>2.1908799670243395E-2</v>
      </c>
    </row>
    <row r="184" spans="13:14">
      <c r="M184">
        <v>184</v>
      </c>
      <c r="N184">
        <f t="shared" ca="1" si="2"/>
        <v>0.62179114803069335</v>
      </c>
    </row>
    <row r="185" spans="13:14">
      <c r="M185">
        <v>185</v>
      </c>
      <c r="N185">
        <f t="shared" ca="1" si="2"/>
        <v>0.91719890994266673</v>
      </c>
    </row>
    <row r="186" spans="13:14">
      <c r="M186">
        <v>186</v>
      </c>
      <c r="N186">
        <f t="shared" ca="1" si="2"/>
        <v>0.71229833635309192</v>
      </c>
    </row>
    <row r="187" spans="13:14">
      <c r="M187">
        <v>187</v>
      </c>
      <c r="N187">
        <f t="shared" ca="1" si="2"/>
        <v>0.12138703317845456</v>
      </c>
    </row>
    <row r="188" spans="13:14">
      <c r="M188">
        <v>188</v>
      </c>
      <c r="N188">
        <f t="shared" ca="1" si="2"/>
        <v>0.14102915404163419</v>
      </c>
    </row>
    <row r="189" spans="13:14">
      <c r="M189">
        <v>189</v>
      </c>
      <c r="N189">
        <f t="shared" ca="1" si="2"/>
        <v>0.39798419544329522</v>
      </c>
    </row>
    <row r="190" spans="13:14">
      <c r="M190">
        <v>190</v>
      </c>
      <c r="N190">
        <f t="shared" ca="1" si="2"/>
        <v>0.41363058966835686</v>
      </c>
    </row>
    <row r="191" spans="13:14">
      <c r="M191">
        <v>191</v>
      </c>
      <c r="N191">
        <f t="shared" ca="1" si="2"/>
        <v>0.39598383810059667</v>
      </c>
    </row>
    <row r="192" spans="13:14">
      <c r="M192">
        <v>192</v>
      </c>
      <c r="N192">
        <f t="shared" ca="1" si="2"/>
        <v>0.82835059527262456</v>
      </c>
    </row>
    <row r="193" spans="13:14">
      <c r="M193">
        <v>193</v>
      </c>
      <c r="N193">
        <f t="shared" ca="1" si="2"/>
        <v>0.99818794610081607</v>
      </c>
    </row>
    <row r="194" spans="13:14">
      <c r="M194">
        <v>194</v>
      </c>
      <c r="N194">
        <f t="shared" ref="N194:N257" ca="1" si="3">RAND()</f>
        <v>0.30187771974697397</v>
      </c>
    </row>
    <row r="195" spans="13:14">
      <c r="M195">
        <v>195</v>
      </c>
      <c r="N195">
        <f t="shared" ca="1" si="3"/>
        <v>0.44465891824538206</v>
      </c>
    </row>
    <row r="196" spans="13:14">
      <c r="M196">
        <v>196</v>
      </c>
      <c r="N196">
        <f t="shared" ca="1" si="3"/>
        <v>0.3338214258643597</v>
      </c>
    </row>
    <row r="197" spans="13:14">
      <c r="M197">
        <v>197</v>
      </c>
      <c r="N197">
        <f t="shared" ca="1" si="3"/>
        <v>0.7800434158256554</v>
      </c>
    </row>
    <row r="198" spans="13:14">
      <c r="M198">
        <v>198</v>
      </c>
      <c r="N198">
        <f t="shared" ca="1" si="3"/>
        <v>2.7494558129450231E-2</v>
      </c>
    </row>
    <row r="199" spans="13:14">
      <c r="M199">
        <v>199</v>
      </c>
      <c r="N199">
        <f t="shared" ca="1" si="3"/>
        <v>0.91248784990909082</v>
      </c>
    </row>
    <row r="200" spans="13:14">
      <c r="M200">
        <v>200</v>
      </c>
      <c r="N200">
        <f t="shared" ca="1" si="3"/>
        <v>0.4178180610234915</v>
      </c>
    </row>
    <row r="201" spans="13:14">
      <c r="M201">
        <v>201</v>
      </c>
      <c r="N201">
        <f t="shared" ca="1" si="3"/>
        <v>0.90133429355710903</v>
      </c>
    </row>
    <row r="202" spans="13:14">
      <c r="M202">
        <v>202</v>
      </c>
      <c r="N202">
        <f t="shared" ca="1" si="3"/>
        <v>0.83845682237175023</v>
      </c>
    </row>
    <row r="203" spans="13:14">
      <c r="M203">
        <v>203</v>
      </c>
      <c r="N203">
        <f t="shared" ca="1" si="3"/>
        <v>0.4544273205520164</v>
      </c>
    </row>
    <row r="204" spans="13:14">
      <c r="M204">
        <v>204</v>
      </c>
      <c r="N204">
        <f t="shared" ca="1" si="3"/>
        <v>0.83440517640987599</v>
      </c>
    </row>
    <row r="205" spans="13:14">
      <c r="M205">
        <v>205</v>
      </c>
      <c r="N205">
        <f t="shared" ca="1" si="3"/>
        <v>0.59836808979652611</v>
      </c>
    </row>
    <row r="206" spans="13:14">
      <c r="M206">
        <v>206</v>
      </c>
      <c r="N206">
        <f t="shared" ca="1" si="3"/>
        <v>0.15956446954267067</v>
      </c>
    </row>
    <row r="207" spans="13:14">
      <c r="M207">
        <v>207</v>
      </c>
      <c r="N207">
        <f t="shared" ca="1" si="3"/>
        <v>0.15388341202356393</v>
      </c>
    </row>
    <row r="208" spans="13:14">
      <c r="M208">
        <v>208</v>
      </c>
      <c r="N208">
        <f t="shared" ca="1" si="3"/>
        <v>0.16580016483887505</v>
      </c>
    </row>
    <row r="209" spans="13:14">
      <c r="M209">
        <v>209</v>
      </c>
      <c r="N209">
        <f t="shared" ca="1" si="3"/>
        <v>0.54368497715446096</v>
      </c>
    </row>
    <row r="210" spans="13:14">
      <c r="M210">
        <v>210</v>
      </c>
      <c r="N210">
        <f t="shared" ca="1" si="3"/>
        <v>0.35106723988405553</v>
      </c>
    </row>
    <row r="211" spans="13:14">
      <c r="M211">
        <v>211</v>
      </c>
      <c r="N211">
        <f t="shared" ca="1" si="3"/>
        <v>0.9043313743154382</v>
      </c>
    </row>
    <row r="212" spans="13:14">
      <c r="M212">
        <v>212</v>
      </c>
      <c r="N212">
        <f t="shared" ca="1" si="3"/>
        <v>0.43630399023073263</v>
      </c>
    </row>
    <row r="213" spans="13:14">
      <c r="M213">
        <v>213</v>
      </c>
      <c r="N213">
        <f t="shared" ca="1" si="3"/>
        <v>0.79904558667085135</v>
      </c>
    </row>
    <row r="214" spans="13:14">
      <c r="M214">
        <v>214</v>
      </c>
      <c r="N214">
        <f t="shared" ca="1" si="3"/>
        <v>0.65622636997649464</v>
      </c>
    </row>
    <row r="215" spans="13:14">
      <c r="M215">
        <v>215</v>
      </c>
      <c r="N215">
        <f t="shared" ca="1" si="3"/>
        <v>0.42674278645083175</v>
      </c>
    </row>
    <row r="216" spans="13:14">
      <c r="M216">
        <v>216</v>
      </c>
      <c r="N216">
        <f t="shared" ca="1" si="3"/>
        <v>0.59118782366903311</v>
      </c>
    </row>
    <row r="217" spans="13:14">
      <c r="M217">
        <v>217</v>
      </c>
      <c r="N217">
        <f t="shared" ca="1" si="3"/>
        <v>1.0915503323303377E-2</v>
      </c>
    </row>
    <row r="218" spans="13:14">
      <c r="M218">
        <v>218</v>
      </c>
      <c r="N218">
        <f t="shared" ca="1" si="3"/>
        <v>0.10023638371386523</v>
      </c>
    </row>
    <row r="219" spans="13:14">
      <c r="M219">
        <v>219</v>
      </c>
      <c r="N219">
        <f t="shared" ca="1" si="3"/>
        <v>0.29839424264443637</v>
      </c>
    </row>
    <row r="220" spans="13:14">
      <c r="M220">
        <v>220</v>
      </c>
      <c r="N220">
        <f t="shared" ca="1" si="3"/>
        <v>0.80024510494198997</v>
      </c>
    </row>
    <row r="221" spans="13:14">
      <c r="M221">
        <v>221</v>
      </c>
      <c r="N221">
        <f t="shared" ca="1" si="3"/>
        <v>0.68849816584730739</v>
      </c>
    </row>
    <row r="222" spans="13:14">
      <c r="M222">
        <v>222</v>
      </c>
      <c r="N222">
        <f t="shared" ca="1" si="3"/>
        <v>0.54876461369916774</v>
      </c>
    </row>
    <row r="223" spans="13:14">
      <c r="M223">
        <v>223</v>
      </c>
      <c r="N223">
        <f t="shared" ca="1" si="3"/>
        <v>4.7066463272713799E-2</v>
      </c>
    </row>
    <row r="224" spans="13:14">
      <c r="M224">
        <v>224</v>
      </c>
      <c r="N224">
        <f t="shared" ca="1" si="3"/>
        <v>0.61634352374068002</v>
      </c>
    </row>
    <row r="225" spans="13:14">
      <c r="M225">
        <v>225</v>
      </c>
      <c r="N225">
        <f t="shared" ca="1" si="3"/>
        <v>0.29242420091711141</v>
      </c>
    </row>
    <row r="226" spans="13:14">
      <c r="M226">
        <v>226</v>
      </c>
      <c r="N226">
        <f t="shared" ca="1" si="3"/>
        <v>0.13314836685445675</v>
      </c>
    </row>
    <row r="227" spans="13:14">
      <c r="M227">
        <v>227</v>
      </c>
      <c r="N227">
        <f t="shared" ca="1" si="3"/>
        <v>0.67849255282751908</v>
      </c>
    </row>
    <row r="228" spans="13:14">
      <c r="M228">
        <v>228</v>
      </c>
      <c r="N228">
        <f t="shared" ca="1" si="3"/>
        <v>0.7233395800752791</v>
      </c>
    </row>
    <row r="229" spans="13:14">
      <c r="M229">
        <v>229</v>
      </c>
      <c r="N229">
        <f t="shared" ca="1" si="3"/>
        <v>0.76423533148567702</v>
      </c>
    </row>
    <row r="230" spans="13:14">
      <c r="M230">
        <v>230</v>
      </c>
      <c r="N230">
        <f t="shared" ca="1" si="3"/>
        <v>0.90647062644648868</v>
      </c>
    </row>
    <row r="231" spans="13:14">
      <c r="M231">
        <v>231</v>
      </c>
      <c r="N231">
        <f t="shared" ca="1" si="3"/>
        <v>0.22083121926185179</v>
      </c>
    </row>
    <row r="232" spans="13:14">
      <c r="M232">
        <v>232</v>
      </c>
      <c r="N232">
        <f t="shared" ca="1" si="3"/>
        <v>0.82127781739910222</v>
      </c>
    </row>
    <row r="233" spans="13:14">
      <c r="M233">
        <v>233</v>
      </c>
      <c r="N233">
        <f t="shared" ca="1" si="3"/>
        <v>0.54330466217638573</v>
      </c>
    </row>
    <row r="234" spans="13:14">
      <c r="M234">
        <v>234</v>
      </c>
      <c r="N234">
        <f t="shared" ca="1" si="3"/>
        <v>0.12502081829093226</v>
      </c>
    </row>
    <row r="235" spans="13:14">
      <c r="M235">
        <v>235</v>
      </c>
      <c r="N235">
        <f t="shared" ca="1" si="3"/>
        <v>0.85278247873258517</v>
      </c>
    </row>
    <row r="236" spans="13:14">
      <c r="M236">
        <v>236</v>
      </c>
      <c r="N236">
        <f t="shared" ca="1" si="3"/>
        <v>5.1885789962478279E-2</v>
      </c>
    </row>
    <row r="237" spans="13:14">
      <c r="M237">
        <v>237</v>
      </c>
      <c r="N237">
        <f t="shared" ca="1" si="3"/>
        <v>0.37681553123740319</v>
      </c>
    </row>
    <row r="238" spans="13:14">
      <c r="M238">
        <v>238</v>
      </c>
      <c r="N238">
        <f t="shared" ca="1" si="3"/>
        <v>7.6593588593408368E-2</v>
      </c>
    </row>
    <row r="239" spans="13:14">
      <c r="M239">
        <v>239</v>
      </c>
      <c r="N239">
        <f t="shared" ca="1" si="3"/>
        <v>0.27802436019621002</v>
      </c>
    </row>
    <row r="240" spans="13:14">
      <c r="M240">
        <v>240</v>
      </c>
      <c r="N240">
        <f t="shared" ca="1" si="3"/>
        <v>0.7307181368949841</v>
      </c>
    </row>
    <row r="241" spans="13:14">
      <c r="M241">
        <v>241</v>
      </c>
      <c r="N241">
        <f t="shared" ca="1" si="3"/>
        <v>0.10341386828571675</v>
      </c>
    </row>
    <row r="242" spans="13:14">
      <c r="M242">
        <v>242</v>
      </c>
      <c r="N242">
        <f t="shared" ca="1" si="3"/>
        <v>0.32240045327227274</v>
      </c>
    </row>
    <row r="243" spans="13:14">
      <c r="M243">
        <v>243</v>
      </c>
      <c r="N243">
        <f t="shared" ca="1" si="3"/>
        <v>0.52109289743800769</v>
      </c>
    </row>
    <row r="244" spans="13:14">
      <c r="M244">
        <v>244</v>
      </c>
      <c r="N244">
        <f t="shared" ca="1" si="3"/>
        <v>0.9605133256629278</v>
      </c>
    </row>
    <row r="245" spans="13:14">
      <c r="M245">
        <v>245</v>
      </c>
      <c r="N245">
        <f t="shared" ca="1" si="3"/>
        <v>0.71960986976151431</v>
      </c>
    </row>
    <row r="246" spans="13:14">
      <c r="M246">
        <v>246</v>
      </c>
      <c r="N246">
        <f t="shared" ca="1" si="3"/>
        <v>0.20558583630085703</v>
      </c>
    </row>
    <row r="247" spans="13:14">
      <c r="M247">
        <v>247</v>
      </c>
      <c r="N247">
        <f t="shared" ca="1" si="3"/>
        <v>0.19918752280059981</v>
      </c>
    </row>
    <row r="248" spans="13:14">
      <c r="M248">
        <v>248</v>
      </c>
      <c r="N248">
        <f t="shared" ca="1" si="3"/>
        <v>0.31452563087407948</v>
      </c>
    </row>
    <row r="249" spans="13:14">
      <c r="M249">
        <v>249</v>
      </c>
      <c r="N249">
        <f t="shared" ca="1" si="3"/>
        <v>0.96411653749415516</v>
      </c>
    </row>
    <row r="250" spans="13:14">
      <c r="M250">
        <v>250</v>
      </c>
      <c r="N250">
        <f t="shared" ca="1" si="3"/>
        <v>0.92287441927264957</v>
      </c>
    </row>
    <row r="251" spans="13:14">
      <c r="M251">
        <v>251</v>
      </c>
      <c r="N251">
        <f t="shared" ca="1" si="3"/>
        <v>0.9932470384958243</v>
      </c>
    </row>
    <row r="252" spans="13:14">
      <c r="M252">
        <v>252</v>
      </c>
      <c r="N252">
        <f t="shared" ca="1" si="3"/>
        <v>7.7503492883243652E-2</v>
      </c>
    </row>
    <row r="253" spans="13:14">
      <c r="M253">
        <v>253</v>
      </c>
      <c r="N253">
        <f t="shared" ca="1" si="3"/>
        <v>0.70374474783408825</v>
      </c>
    </row>
    <row r="254" spans="13:14">
      <c r="M254">
        <v>254</v>
      </c>
      <c r="N254">
        <f t="shared" ca="1" si="3"/>
        <v>0.80635308275757722</v>
      </c>
    </row>
    <row r="255" spans="13:14">
      <c r="M255">
        <v>255</v>
      </c>
      <c r="N255">
        <f t="shared" ca="1" si="3"/>
        <v>0.73087930352229302</v>
      </c>
    </row>
    <row r="256" spans="13:14">
      <c r="M256">
        <v>256</v>
      </c>
      <c r="N256">
        <f t="shared" ca="1" si="3"/>
        <v>0.16644535142609573</v>
      </c>
    </row>
    <row r="257" spans="13:14">
      <c r="M257">
        <v>257</v>
      </c>
      <c r="N257">
        <f t="shared" ca="1" si="3"/>
        <v>0.11093725091509199</v>
      </c>
    </row>
    <row r="258" spans="13:14">
      <c r="M258">
        <v>258</v>
      </c>
      <c r="N258">
        <f t="shared" ref="N258:N321" ca="1" si="4">RAND()</f>
        <v>0.51100177279810477</v>
      </c>
    </row>
    <row r="259" spans="13:14">
      <c r="M259">
        <v>259</v>
      </c>
      <c r="N259">
        <f t="shared" ca="1" si="4"/>
        <v>0.6621393078658292</v>
      </c>
    </row>
    <row r="260" spans="13:14">
      <c r="M260">
        <v>260</v>
      </c>
      <c r="N260">
        <f t="shared" ca="1" si="4"/>
        <v>0.80672173586112406</v>
      </c>
    </row>
    <row r="261" spans="13:14">
      <c r="M261">
        <v>261</v>
      </c>
      <c r="N261">
        <f t="shared" ca="1" si="4"/>
        <v>0.58676538227511243</v>
      </c>
    </row>
    <row r="262" spans="13:14">
      <c r="M262">
        <v>262</v>
      </c>
      <c r="N262">
        <f t="shared" ca="1" si="4"/>
        <v>4.465532610386902E-2</v>
      </c>
    </row>
    <row r="263" spans="13:14">
      <c r="M263">
        <v>263</v>
      </c>
      <c r="N263">
        <f t="shared" ca="1" si="4"/>
        <v>0.71597650207261276</v>
      </c>
    </row>
    <row r="264" spans="13:14">
      <c r="M264">
        <v>264</v>
      </c>
      <c r="N264">
        <f t="shared" ca="1" si="4"/>
        <v>0.57692201196983983</v>
      </c>
    </row>
    <row r="265" spans="13:14">
      <c r="M265">
        <v>265</v>
      </c>
      <c r="N265">
        <f t="shared" ca="1" si="4"/>
        <v>0.43058466367896775</v>
      </c>
    </row>
    <row r="266" spans="13:14">
      <c r="M266">
        <v>266</v>
      </c>
      <c r="N266">
        <f t="shared" ca="1" si="4"/>
        <v>2.3786930791612204E-2</v>
      </c>
    </row>
    <row r="267" spans="13:14">
      <c r="M267">
        <v>267</v>
      </c>
      <c r="N267">
        <f t="shared" ca="1" si="4"/>
        <v>0.29100857259815038</v>
      </c>
    </row>
    <row r="268" spans="13:14">
      <c r="M268">
        <v>268</v>
      </c>
      <c r="N268">
        <f t="shared" ca="1" si="4"/>
        <v>0.92599158403725301</v>
      </c>
    </row>
    <row r="269" spans="13:14">
      <c r="M269">
        <v>269</v>
      </c>
      <c r="N269">
        <f t="shared" ca="1" si="4"/>
        <v>0.98215100301693747</v>
      </c>
    </row>
    <row r="270" spans="13:14">
      <c r="M270">
        <v>270</v>
      </c>
      <c r="N270">
        <f t="shared" ca="1" si="4"/>
        <v>0.26567238332330578</v>
      </c>
    </row>
    <row r="271" spans="13:14">
      <c r="M271">
        <v>271</v>
      </c>
      <c r="N271">
        <f t="shared" ca="1" si="4"/>
        <v>0.92633141372268091</v>
      </c>
    </row>
    <row r="272" spans="13:14">
      <c r="M272">
        <v>272</v>
      </c>
      <c r="N272">
        <f t="shared" ca="1" si="4"/>
        <v>0.29977898675718306</v>
      </c>
    </row>
    <row r="273" spans="13:14">
      <c r="M273">
        <v>273</v>
      </c>
      <c r="N273">
        <f t="shared" ca="1" si="4"/>
        <v>0.6809643369440066</v>
      </c>
    </row>
    <row r="274" spans="13:14">
      <c r="M274">
        <v>274</v>
      </c>
      <c r="N274">
        <f t="shared" ca="1" si="4"/>
        <v>0.95862533080151802</v>
      </c>
    </row>
    <row r="275" spans="13:14">
      <c r="M275">
        <v>275</v>
      </c>
      <c r="N275">
        <f t="shared" ca="1" si="4"/>
        <v>0.80929012393644117</v>
      </c>
    </row>
    <row r="276" spans="13:14">
      <c r="M276">
        <v>276</v>
      </c>
      <c r="N276">
        <f t="shared" ca="1" si="4"/>
        <v>0.24406767521834849</v>
      </c>
    </row>
    <row r="277" spans="13:14">
      <c r="M277">
        <v>277</v>
      </c>
      <c r="N277">
        <f t="shared" ca="1" si="4"/>
        <v>0.83214103347652268</v>
      </c>
    </row>
    <row r="278" spans="13:14">
      <c r="M278">
        <v>278</v>
      </c>
      <c r="N278">
        <f t="shared" ca="1" si="4"/>
        <v>0.90734473895208367</v>
      </c>
    </row>
    <row r="279" spans="13:14">
      <c r="M279">
        <v>279</v>
      </c>
      <c r="N279">
        <f t="shared" ca="1" si="4"/>
        <v>0.76308984401098767</v>
      </c>
    </row>
    <row r="280" spans="13:14">
      <c r="M280">
        <v>280</v>
      </c>
      <c r="N280">
        <f t="shared" ca="1" si="4"/>
        <v>0.10136943729846826</v>
      </c>
    </row>
    <row r="281" spans="13:14">
      <c r="M281">
        <v>281</v>
      </c>
      <c r="N281">
        <f t="shared" ca="1" si="4"/>
        <v>0.17025703972054396</v>
      </c>
    </row>
    <row r="282" spans="13:14">
      <c r="M282">
        <v>282</v>
      </c>
      <c r="N282">
        <f t="shared" ca="1" si="4"/>
        <v>0.96098336165131637</v>
      </c>
    </row>
    <row r="283" spans="13:14">
      <c r="M283">
        <v>283</v>
      </c>
      <c r="N283">
        <f t="shared" ca="1" si="4"/>
        <v>0.1380232438504031</v>
      </c>
    </row>
    <row r="284" spans="13:14">
      <c r="M284">
        <v>284</v>
      </c>
      <c r="N284">
        <f t="shared" ca="1" si="4"/>
        <v>0.47179928203716348</v>
      </c>
    </row>
    <row r="285" spans="13:14">
      <c r="M285">
        <v>285</v>
      </c>
      <c r="N285">
        <f t="shared" ca="1" si="4"/>
        <v>0.373299483477883</v>
      </c>
    </row>
    <row r="286" spans="13:14">
      <c r="M286">
        <v>286</v>
      </c>
      <c r="N286">
        <f t="shared" ca="1" si="4"/>
        <v>0.91054566072712795</v>
      </c>
    </row>
    <row r="287" spans="13:14">
      <c r="M287">
        <v>287</v>
      </c>
      <c r="N287">
        <f t="shared" ca="1" si="4"/>
        <v>0.73470427229381652</v>
      </c>
    </row>
    <row r="288" spans="13:14">
      <c r="M288">
        <v>288</v>
      </c>
      <c r="N288">
        <f t="shared" ca="1" si="4"/>
        <v>0.79057254869357574</v>
      </c>
    </row>
    <row r="289" spans="13:14">
      <c r="M289">
        <v>289</v>
      </c>
      <c r="N289">
        <f t="shared" ca="1" si="4"/>
        <v>0.88353108575013373</v>
      </c>
    </row>
    <row r="290" spans="13:14">
      <c r="M290">
        <v>290</v>
      </c>
      <c r="N290">
        <f t="shared" ca="1" si="4"/>
        <v>0.11980159623475695</v>
      </c>
    </row>
    <row r="291" spans="13:14">
      <c r="M291">
        <v>291</v>
      </c>
      <c r="N291">
        <f t="shared" ca="1" si="4"/>
        <v>0.42839290145871911</v>
      </c>
    </row>
    <row r="292" spans="13:14">
      <c r="M292">
        <v>292</v>
      </c>
      <c r="N292">
        <f t="shared" ca="1" si="4"/>
        <v>0.21305678584289955</v>
      </c>
    </row>
    <row r="293" spans="13:14">
      <c r="M293">
        <v>293</v>
      </c>
      <c r="N293">
        <f t="shared" ca="1" si="4"/>
        <v>0.98275146466904362</v>
      </c>
    </row>
    <row r="294" spans="13:14">
      <c r="M294">
        <v>294</v>
      </c>
      <c r="N294">
        <f t="shared" ca="1" si="4"/>
        <v>0.5036812343461875</v>
      </c>
    </row>
    <row r="295" spans="13:14">
      <c r="M295">
        <v>295</v>
      </c>
      <c r="N295">
        <f t="shared" ca="1" si="4"/>
        <v>0.28340104386492848</v>
      </c>
    </row>
    <row r="296" spans="13:14">
      <c r="M296">
        <v>296</v>
      </c>
      <c r="N296">
        <f t="shared" ca="1" si="4"/>
        <v>0.42049687831377525</v>
      </c>
    </row>
    <row r="297" spans="13:14">
      <c r="M297">
        <v>297</v>
      </c>
      <c r="N297">
        <f t="shared" ca="1" si="4"/>
        <v>0.44811948842725324</v>
      </c>
    </row>
    <row r="298" spans="13:14">
      <c r="M298">
        <v>298</v>
      </c>
      <c r="N298">
        <f t="shared" ca="1" si="4"/>
        <v>0.59234984540446767</v>
      </c>
    </row>
    <row r="299" spans="13:14">
      <c r="M299">
        <v>299</v>
      </c>
      <c r="N299">
        <f t="shared" ca="1" si="4"/>
        <v>5.9360819634320827E-2</v>
      </c>
    </row>
    <row r="300" spans="13:14">
      <c r="M300">
        <v>300</v>
      </c>
      <c r="N300">
        <f t="shared" ca="1" si="4"/>
        <v>0.12306463902291342</v>
      </c>
    </row>
    <row r="301" spans="13:14">
      <c r="M301">
        <v>301</v>
      </c>
      <c r="N301">
        <f t="shared" ca="1" si="4"/>
        <v>0.34665564828786533</v>
      </c>
    </row>
    <row r="302" spans="13:14">
      <c r="M302">
        <v>302</v>
      </c>
      <c r="N302">
        <f t="shared" ca="1" si="4"/>
        <v>0.77125007045172378</v>
      </c>
    </row>
    <row r="303" spans="13:14">
      <c r="M303">
        <v>303</v>
      </c>
      <c r="N303">
        <f t="shared" ca="1" si="4"/>
        <v>0.90628111237855302</v>
      </c>
    </row>
    <row r="304" spans="13:14">
      <c r="M304">
        <v>304</v>
      </c>
      <c r="N304">
        <f t="shared" ca="1" si="4"/>
        <v>0.536486218416796</v>
      </c>
    </row>
    <row r="305" spans="13:14">
      <c r="M305">
        <v>305</v>
      </c>
      <c r="N305">
        <f t="shared" ca="1" si="4"/>
        <v>0.14970302119405576</v>
      </c>
    </row>
    <row r="306" spans="13:14">
      <c r="M306">
        <v>306</v>
      </c>
      <c r="N306">
        <f t="shared" ca="1" si="4"/>
        <v>1.7725959699619764E-2</v>
      </c>
    </row>
    <row r="307" spans="13:14">
      <c r="M307">
        <v>307</v>
      </c>
      <c r="N307">
        <f t="shared" ca="1" si="4"/>
        <v>0.78882456840840576</v>
      </c>
    </row>
    <row r="308" spans="13:14">
      <c r="M308">
        <v>308</v>
      </c>
      <c r="N308">
        <f t="shared" ca="1" si="4"/>
        <v>0.85135196516005252</v>
      </c>
    </row>
    <row r="309" spans="13:14">
      <c r="M309">
        <v>309</v>
      </c>
      <c r="N309">
        <f t="shared" ca="1" si="4"/>
        <v>0.9555922427397211</v>
      </c>
    </row>
    <row r="310" spans="13:14">
      <c r="M310">
        <v>310</v>
      </c>
      <c r="N310">
        <f t="shared" ca="1" si="4"/>
        <v>0.92287202453492889</v>
      </c>
    </row>
    <row r="311" spans="13:14">
      <c r="M311">
        <v>311</v>
      </c>
      <c r="N311">
        <f t="shared" ca="1" si="4"/>
        <v>7.9686195644670388E-2</v>
      </c>
    </row>
    <row r="312" spans="13:14">
      <c r="M312">
        <v>312</v>
      </c>
      <c r="N312">
        <f t="shared" ca="1" si="4"/>
        <v>0.51970325302574105</v>
      </c>
    </row>
    <row r="313" spans="13:14">
      <c r="M313">
        <v>313</v>
      </c>
      <c r="N313">
        <f t="shared" ca="1" si="4"/>
        <v>0.22142678680248051</v>
      </c>
    </row>
    <row r="314" spans="13:14">
      <c r="M314">
        <v>314</v>
      </c>
      <c r="N314">
        <f t="shared" ca="1" si="4"/>
        <v>0.19218195473156352</v>
      </c>
    </row>
    <row r="315" spans="13:14">
      <c r="M315">
        <v>315</v>
      </c>
      <c r="N315">
        <f t="shared" ca="1" si="4"/>
        <v>0.91169103400429252</v>
      </c>
    </row>
    <row r="316" spans="13:14">
      <c r="M316">
        <v>316</v>
      </c>
      <c r="N316">
        <f t="shared" ca="1" si="4"/>
        <v>0.45179496857587398</v>
      </c>
    </row>
    <row r="317" spans="13:14">
      <c r="M317">
        <v>317</v>
      </c>
      <c r="N317">
        <f t="shared" ca="1" si="4"/>
        <v>0.69677327087113228</v>
      </c>
    </row>
    <row r="318" spans="13:14">
      <c r="M318">
        <v>318</v>
      </c>
      <c r="N318">
        <f t="shared" ca="1" si="4"/>
        <v>0.86420216929657379</v>
      </c>
    </row>
    <row r="319" spans="13:14">
      <c r="M319">
        <v>319</v>
      </c>
      <c r="N319">
        <f t="shared" ca="1" si="4"/>
        <v>0.57548558362338664</v>
      </c>
    </row>
    <row r="320" spans="13:14">
      <c r="M320">
        <v>320</v>
      </c>
      <c r="N320">
        <f t="shared" ca="1" si="4"/>
        <v>0.63782800892935099</v>
      </c>
    </row>
    <row r="321" spans="13:14">
      <c r="M321">
        <v>321</v>
      </c>
      <c r="N321">
        <f t="shared" ca="1" si="4"/>
        <v>0.86403622261068636</v>
      </c>
    </row>
    <row r="322" spans="13:14">
      <c r="M322">
        <v>322</v>
      </c>
      <c r="N322">
        <f t="shared" ref="N322:N385" ca="1" si="5">RAND()</f>
        <v>0.87789310699316925</v>
      </c>
    </row>
    <row r="323" spans="13:14">
      <c r="M323">
        <v>323</v>
      </c>
      <c r="N323">
        <f t="shared" ca="1" si="5"/>
        <v>0.88324378760724997</v>
      </c>
    </row>
    <row r="324" spans="13:14">
      <c r="M324">
        <v>324</v>
      </c>
      <c r="N324">
        <f t="shared" ca="1" si="5"/>
        <v>0.55156447254416807</v>
      </c>
    </row>
    <row r="325" spans="13:14">
      <c r="M325">
        <v>325</v>
      </c>
      <c r="N325">
        <f t="shared" ca="1" si="5"/>
        <v>0.57003708879988424</v>
      </c>
    </row>
    <row r="326" spans="13:14">
      <c r="M326">
        <v>326</v>
      </c>
      <c r="N326">
        <f t="shared" ca="1" si="5"/>
        <v>0.75969324748043299</v>
      </c>
    </row>
    <row r="327" spans="13:14">
      <c r="M327">
        <v>327</v>
      </c>
      <c r="N327">
        <f t="shared" ca="1" si="5"/>
        <v>0.8179152348625115</v>
      </c>
    </row>
    <row r="328" spans="13:14">
      <c r="M328">
        <v>328</v>
      </c>
      <c r="N328">
        <f t="shared" ca="1" si="5"/>
        <v>0.72128228932384031</v>
      </c>
    </row>
    <row r="329" spans="13:14">
      <c r="M329">
        <v>329</v>
      </c>
      <c r="N329">
        <f t="shared" ca="1" si="5"/>
        <v>0.93221188987321202</v>
      </c>
    </row>
    <row r="330" spans="13:14">
      <c r="M330">
        <v>330</v>
      </c>
      <c r="N330">
        <f t="shared" ca="1" si="5"/>
        <v>0.5907884245286219</v>
      </c>
    </row>
    <row r="331" spans="13:14">
      <c r="M331">
        <v>331</v>
      </c>
      <c r="N331">
        <f t="shared" ca="1" si="5"/>
        <v>0.69969305973078055</v>
      </c>
    </row>
    <row r="332" spans="13:14">
      <c r="M332">
        <v>332</v>
      </c>
      <c r="N332">
        <f t="shared" ca="1" si="5"/>
        <v>0.68475623318077961</v>
      </c>
    </row>
    <row r="333" spans="13:14">
      <c r="M333">
        <v>333</v>
      </c>
      <c r="N333">
        <f t="shared" ca="1" si="5"/>
        <v>5.3458064503392189E-2</v>
      </c>
    </row>
    <row r="334" spans="13:14">
      <c r="M334">
        <v>334</v>
      </c>
      <c r="N334">
        <f t="shared" ca="1" si="5"/>
        <v>0.99678258464624714</v>
      </c>
    </row>
    <row r="335" spans="13:14">
      <c r="M335">
        <v>335</v>
      </c>
      <c r="N335">
        <f t="shared" ca="1" si="5"/>
        <v>0.14218985597530465</v>
      </c>
    </row>
    <row r="336" spans="13:14">
      <c r="M336">
        <v>336</v>
      </c>
      <c r="N336">
        <f t="shared" ca="1" si="5"/>
        <v>0.63319697708092859</v>
      </c>
    </row>
    <row r="337" spans="13:14">
      <c r="M337">
        <v>337</v>
      </c>
      <c r="N337">
        <f t="shared" ca="1" si="5"/>
        <v>0.41663912609184928</v>
      </c>
    </row>
    <row r="338" spans="13:14">
      <c r="M338">
        <v>338</v>
      </c>
      <c r="N338">
        <f t="shared" ca="1" si="5"/>
        <v>0.79474778749293917</v>
      </c>
    </row>
    <row r="339" spans="13:14">
      <c r="M339">
        <v>339</v>
      </c>
      <c r="N339">
        <f t="shared" ca="1" si="5"/>
        <v>0.78803729555605451</v>
      </c>
    </row>
    <row r="340" spans="13:14">
      <c r="M340">
        <v>340</v>
      </c>
      <c r="N340">
        <f t="shared" ca="1" si="5"/>
        <v>0.73169113826612442</v>
      </c>
    </row>
    <row r="341" spans="13:14">
      <c r="M341">
        <v>341</v>
      </c>
      <c r="N341">
        <f t="shared" ca="1" si="5"/>
        <v>4.2415546754876354E-2</v>
      </c>
    </row>
    <row r="342" spans="13:14">
      <c r="M342">
        <v>342</v>
      </c>
      <c r="N342">
        <f t="shared" ca="1" si="5"/>
        <v>0.95687464705253111</v>
      </c>
    </row>
    <row r="343" spans="13:14">
      <c r="M343">
        <v>343</v>
      </c>
      <c r="N343">
        <f t="shared" ca="1" si="5"/>
        <v>0.7998579280457665</v>
      </c>
    </row>
    <row r="344" spans="13:14">
      <c r="M344">
        <v>344</v>
      </c>
      <c r="N344">
        <f t="shared" ca="1" si="5"/>
        <v>7.4514228005690852E-2</v>
      </c>
    </row>
    <row r="345" spans="13:14">
      <c r="M345">
        <v>345</v>
      </c>
      <c r="N345">
        <f t="shared" ca="1" si="5"/>
        <v>0.9617471756811683</v>
      </c>
    </row>
    <row r="346" spans="13:14">
      <c r="M346">
        <v>346</v>
      </c>
      <c r="N346">
        <f t="shared" ca="1" si="5"/>
        <v>0.8960026061826204</v>
      </c>
    </row>
    <row r="347" spans="13:14">
      <c r="M347">
        <v>347</v>
      </c>
      <c r="N347">
        <f t="shared" ca="1" si="5"/>
        <v>7.3957750576593706E-2</v>
      </c>
    </row>
    <row r="348" spans="13:14">
      <c r="M348">
        <v>348</v>
      </c>
      <c r="N348">
        <f t="shared" ca="1" si="5"/>
        <v>0.46370452948967067</v>
      </c>
    </row>
    <row r="349" spans="13:14">
      <c r="M349">
        <v>349</v>
      </c>
      <c r="N349">
        <f t="shared" ca="1" si="5"/>
        <v>0.19076771759429934</v>
      </c>
    </row>
    <row r="350" spans="13:14">
      <c r="M350">
        <v>350</v>
      </c>
      <c r="N350">
        <f t="shared" ca="1" si="5"/>
        <v>0.86380646463670152</v>
      </c>
    </row>
    <row r="351" spans="13:14">
      <c r="M351">
        <v>351</v>
      </c>
      <c r="N351">
        <f t="shared" ca="1" si="5"/>
        <v>0.22622055712197442</v>
      </c>
    </row>
    <row r="352" spans="13:14">
      <c r="M352">
        <v>352</v>
      </c>
      <c r="N352">
        <f t="shared" ca="1" si="5"/>
        <v>0.36231828982812642</v>
      </c>
    </row>
    <row r="353" spans="13:14">
      <c r="M353">
        <v>353</v>
      </c>
      <c r="N353">
        <f t="shared" ca="1" si="5"/>
        <v>0.99151768178736899</v>
      </c>
    </row>
    <row r="354" spans="13:14">
      <c r="M354">
        <v>354</v>
      </c>
      <c r="N354">
        <f t="shared" ca="1" si="5"/>
        <v>0.74477388031490654</v>
      </c>
    </row>
    <row r="355" spans="13:14">
      <c r="M355">
        <v>355</v>
      </c>
      <c r="N355">
        <f t="shared" ca="1" si="5"/>
        <v>0.61955960116213571</v>
      </c>
    </row>
    <row r="356" spans="13:14">
      <c r="M356">
        <v>356</v>
      </c>
      <c r="N356">
        <f t="shared" ca="1" si="5"/>
        <v>0.37752052882980758</v>
      </c>
    </row>
    <row r="357" spans="13:14">
      <c r="M357">
        <v>357</v>
      </c>
      <c r="N357">
        <f t="shared" ca="1" si="5"/>
        <v>0.41394558602432963</v>
      </c>
    </row>
    <row r="358" spans="13:14">
      <c r="M358">
        <v>358</v>
      </c>
      <c r="N358">
        <f t="shared" ca="1" si="5"/>
        <v>0.90621077877011347</v>
      </c>
    </row>
    <row r="359" spans="13:14">
      <c r="M359">
        <v>359</v>
      </c>
      <c r="N359">
        <f t="shared" ca="1" si="5"/>
        <v>0.34545784642868571</v>
      </c>
    </row>
    <row r="360" spans="13:14">
      <c r="M360">
        <v>360</v>
      </c>
      <c r="N360">
        <f t="shared" ca="1" si="5"/>
        <v>3.5007492340649371E-2</v>
      </c>
    </row>
    <row r="361" spans="13:14">
      <c r="M361">
        <v>361</v>
      </c>
      <c r="N361">
        <f t="shared" ca="1" si="5"/>
        <v>0.42443899767609761</v>
      </c>
    </row>
    <row r="362" spans="13:14">
      <c r="M362">
        <v>362</v>
      </c>
      <c r="N362">
        <f t="shared" ca="1" si="5"/>
        <v>0.24157714473630032</v>
      </c>
    </row>
    <row r="363" spans="13:14">
      <c r="M363">
        <v>363</v>
      </c>
      <c r="N363">
        <f t="shared" ca="1" si="5"/>
        <v>0.79406914836447406</v>
      </c>
    </row>
    <row r="364" spans="13:14">
      <c r="M364">
        <v>364</v>
      </c>
      <c r="N364">
        <f t="shared" ca="1" si="5"/>
        <v>0.99605762649781304</v>
      </c>
    </row>
    <row r="365" spans="13:14">
      <c r="M365">
        <v>365</v>
      </c>
      <c r="N365">
        <f t="shared" ca="1" si="5"/>
        <v>0.52800921900291065</v>
      </c>
    </row>
    <row r="366" spans="13:14">
      <c r="M366">
        <v>366</v>
      </c>
      <c r="N366">
        <f t="shared" ca="1" si="5"/>
        <v>0.98836192394952627</v>
      </c>
    </row>
    <row r="367" spans="13:14">
      <c r="M367">
        <v>367</v>
      </c>
      <c r="N367">
        <f t="shared" ca="1" si="5"/>
        <v>0.42558899679390816</v>
      </c>
    </row>
    <row r="368" spans="13:14">
      <c r="M368">
        <v>368</v>
      </c>
      <c r="N368">
        <f t="shared" ca="1" si="5"/>
        <v>0.21762715611751726</v>
      </c>
    </row>
    <row r="369" spans="13:14">
      <c r="M369">
        <v>369</v>
      </c>
      <c r="N369">
        <f t="shared" ca="1" si="5"/>
        <v>0.830994153323655</v>
      </c>
    </row>
    <row r="370" spans="13:14">
      <c r="M370">
        <v>370</v>
      </c>
      <c r="N370">
        <f t="shared" ca="1" si="5"/>
        <v>0.92384884218939844</v>
      </c>
    </row>
    <row r="371" spans="13:14">
      <c r="M371">
        <v>371</v>
      </c>
      <c r="N371">
        <f t="shared" ca="1" si="5"/>
        <v>0.87828061762004728</v>
      </c>
    </row>
    <row r="372" spans="13:14">
      <c r="M372">
        <v>372</v>
      </c>
      <c r="N372">
        <f t="shared" ca="1" si="5"/>
        <v>0.97836334255760837</v>
      </c>
    </row>
    <row r="373" spans="13:14">
      <c r="M373">
        <v>373</v>
      </c>
      <c r="N373">
        <f t="shared" ca="1" si="5"/>
        <v>0.37197365615723632</v>
      </c>
    </row>
    <row r="374" spans="13:14">
      <c r="M374">
        <v>374</v>
      </c>
      <c r="N374">
        <f t="shared" ca="1" si="5"/>
        <v>0.88034253221336189</v>
      </c>
    </row>
    <row r="375" spans="13:14">
      <c r="M375">
        <v>375</v>
      </c>
      <c r="N375">
        <f t="shared" ca="1" si="5"/>
        <v>8.0761583478049181E-2</v>
      </c>
    </row>
    <row r="376" spans="13:14">
      <c r="M376">
        <v>376</v>
      </c>
      <c r="N376">
        <f t="shared" ca="1" si="5"/>
        <v>0.53436150777446623</v>
      </c>
    </row>
    <row r="377" spans="13:14">
      <c r="M377">
        <v>377</v>
      </c>
      <c r="N377">
        <f t="shared" ca="1" si="5"/>
        <v>0.67514178699564897</v>
      </c>
    </row>
    <row r="378" spans="13:14">
      <c r="M378">
        <v>378</v>
      </c>
      <c r="N378">
        <f t="shared" ca="1" si="5"/>
        <v>0.43294305409074763</v>
      </c>
    </row>
    <row r="379" spans="13:14">
      <c r="M379">
        <v>379</v>
      </c>
      <c r="N379">
        <f t="shared" ca="1" si="5"/>
        <v>0.89283260653539176</v>
      </c>
    </row>
    <row r="380" spans="13:14">
      <c r="M380">
        <v>380</v>
      </c>
      <c r="N380">
        <f t="shared" ca="1" si="5"/>
        <v>0.62761035372247287</v>
      </c>
    </row>
    <row r="381" spans="13:14">
      <c r="M381">
        <v>381</v>
      </c>
      <c r="N381">
        <f t="shared" ca="1" si="5"/>
        <v>0.35708882920333151</v>
      </c>
    </row>
    <row r="382" spans="13:14">
      <c r="M382">
        <v>382</v>
      </c>
      <c r="N382">
        <f t="shared" ca="1" si="5"/>
        <v>0.69222140675733534</v>
      </c>
    </row>
    <row r="383" spans="13:14">
      <c r="M383">
        <v>383</v>
      </c>
      <c r="N383">
        <f t="shared" ca="1" si="5"/>
        <v>0.78955770061884867</v>
      </c>
    </row>
    <row r="384" spans="13:14">
      <c r="M384">
        <v>384</v>
      </c>
      <c r="N384">
        <f t="shared" ca="1" si="5"/>
        <v>0.30481831622314337</v>
      </c>
    </row>
    <row r="385" spans="13:14">
      <c r="M385">
        <v>385</v>
      </c>
      <c r="N385">
        <f t="shared" ca="1" si="5"/>
        <v>0.44811086742671868</v>
      </c>
    </row>
    <row r="386" spans="13:14">
      <c r="M386">
        <v>386</v>
      </c>
      <c r="N386">
        <f t="shared" ref="N386:N449" ca="1" si="6">RAND()</f>
        <v>1.3790816792489169E-2</v>
      </c>
    </row>
    <row r="387" spans="13:14">
      <c r="M387">
        <v>387</v>
      </c>
      <c r="N387">
        <f t="shared" ca="1" si="6"/>
        <v>0.23428114489882312</v>
      </c>
    </row>
    <row r="388" spans="13:14">
      <c r="M388">
        <v>388</v>
      </c>
      <c r="N388">
        <f t="shared" ca="1" si="6"/>
        <v>2.5867333395963144E-2</v>
      </c>
    </row>
    <row r="389" spans="13:14">
      <c r="M389">
        <v>389</v>
      </c>
      <c r="N389">
        <f t="shared" ca="1" si="6"/>
        <v>4.8499038799154848E-2</v>
      </c>
    </row>
    <row r="390" spans="13:14">
      <c r="M390">
        <v>390</v>
      </c>
      <c r="N390">
        <f t="shared" ca="1" si="6"/>
        <v>0.94835758710819074</v>
      </c>
    </row>
    <row r="391" spans="13:14">
      <c r="M391">
        <v>391</v>
      </c>
      <c r="N391">
        <f t="shared" ca="1" si="6"/>
        <v>3.3558264139956995E-2</v>
      </c>
    </row>
    <row r="392" spans="13:14">
      <c r="M392">
        <v>392</v>
      </c>
      <c r="N392">
        <f t="shared" ca="1" si="6"/>
        <v>0.39712146314800278</v>
      </c>
    </row>
    <row r="393" spans="13:14">
      <c r="M393">
        <v>393</v>
      </c>
      <c r="N393">
        <f t="shared" ca="1" si="6"/>
        <v>7.552441592100867E-2</v>
      </c>
    </row>
    <row r="394" spans="13:14">
      <c r="M394">
        <v>394</v>
      </c>
      <c r="N394">
        <f t="shared" ca="1" si="6"/>
        <v>0.89055727082353353</v>
      </c>
    </row>
    <row r="395" spans="13:14">
      <c r="M395">
        <v>395</v>
      </c>
      <c r="N395">
        <f t="shared" ca="1" si="6"/>
        <v>0.38800115718187145</v>
      </c>
    </row>
    <row r="396" spans="13:14">
      <c r="M396">
        <v>396</v>
      </c>
      <c r="N396">
        <f t="shared" ca="1" si="6"/>
        <v>5.5374538401737228E-2</v>
      </c>
    </row>
    <row r="397" spans="13:14">
      <c r="M397">
        <v>397</v>
      </c>
      <c r="N397">
        <f t="shared" ca="1" si="6"/>
        <v>0.85203972823350049</v>
      </c>
    </row>
    <row r="398" spans="13:14">
      <c r="M398">
        <v>398</v>
      </c>
      <c r="N398">
        <f t="shared" ca="1" si="6"/>
        <v>0.8762293849500784</v>
      </c>
    </row>
    <row r="399" spans="13:14">
      <c r="M399">
        <v>399</v>
      </c>
      <c r="N399">
        <f t="shared" ca="1" si="6"/>
        <v>0.40923372776821743</v>
      </c>
    </row>
    <row r="400" spans="13:14">
      <c r="M400">
        <v>400</v>
      </c>
      <c r="N400">
        <f t="shared" ca="1" si="6"/>
        <v>0.84250038029023311</v>
      </c>
    </row>
    <row r="401" spans="13:14">
      <c r="M401">
        <v>401</v>
      </c>
      <c r="N401">
        <f t="shared" ca="1" si="6"/>
        <v>0.51715353480828208</v>
      </c>
    </row>
    <row r="402" spans="13:14">
      <c r="M402">
        <v>402</v>
      </c>
      <c r="N402">
        <f t="shared" ca="1" si="6"/>
        <v>0.28386786199596181</v>
      </c>
    </row>
    <row r="403" spans="13:14">
      <c r="M403">
        <v>403</v>
      </c>
      <c r="N403">
        <f t="shared" ca="1" si="6"/>
        <v>0.98184510716248552</v>
      </c>
    </row>
    <row r="404" spans="13:14">
      <c r="M404">
        <v>404</v>
      </c>
      <c r="N404">
        <f t="shared" ca="1" si="6"/>
        <v>0.33701434151373466</v>
      </c>
    </row>
    <row r="405" spans="13:14">
      <c r="M405">
        <v>405</v>
      </c>
      <c r="N405">
        <f t="shared" ca="1" si="6"/>
        <v>0.63254950557479428</v>
      </c>
    </row>
    <row r="406" spans="13:14">
      <c r="M406">
        <v>406</v>
      </c>
      <c r="N406">
        <f t="shared" ca="1" si="6"/>
        <v>0.54530173632715784</v>
      </c>
    </row>
    <row r="407" spans="13:14">
      <c r="M407">
        <v>407</v>
      </c>
      <c r="N407">
        <f t="shared" ca="1" si="6"/>
        <v>0.70646878648521605</v>
      </c>
    </row>
    <row r="408" spans="13:14">
      <c r="M408">
        <v>408</v>
      </c>
      <c r="N408">
        <f t="shared" ca="1" si="6"/>
        <v>0.79701562335561538</v>
      </c>
    </row>
    <row r="409" spans="13:14">
      <c r="M409">
        <v>409</v>
      </c>
      <c r="N409">
        <f t="shared" ca="1" si="6"/>
        <v>1.7311659103356525E-2</v>
      </c>
    </row>
    <row r="410" spans="13:14">
      <c r="M410">
        <v>410</v>
      </c>
      <c r="N410">
        <f t="shared" ca="1" si="6"/>
        <v>0.71961444750851788</v>
      </c>
    </row>
    <row r="411" spans="13:14">
      <c r="M411">
        <v>411</v>
      </c>
      <c r="N411">
        <f t="shared" ca="1" si="6"/>
        <v>0.30947476391989681</v>
      </c>
    </row>
    <row r="412" spans="13:14">
      <c r="M412">
        <v>412</v>
      </c>
      <c r="N412">
        <f t="shared" ca="1" si="6"/>
        <v>0.37191810767225197</v>
      </c>
    </row>
    <row r="413" spans="13:14">
      <c r="M413">
        <v>413</v>
      </c>
      <c r="N413">
        <f t="shared" ca="1" si="6"/>
        <v>0.9032917114619925</v>
      </c>
    </row>
    <row r="414" spans="13:14">
      <c r="M414">
        <v>414</v>
      </c>
      <c r="N414">
        <f t="shared" ca="1" si="6"/>
        <v>3.0295208042492305E-3</v>
      </c>
    </row>
    <row r="415" spans="13:14">
      <c r="M415">
        <v>415</v>
      </c>
      <c r="N415">
        <f t="shared" ca="1" si="6"/>
        <v>0.38280946737645571</v>
      </c>
    </row>
    <row r="416" spans="13:14">
      <c r="M416">
        <v>416</v>
      </c>
      <c r="N416">
        <f t="shared" ca="1" si="6"/>
        <v>0.44665907017136164</v>
      </c>
    </row>
    <row r="417" spans="13:14">
      <c r="M417">
        <v>417</v>
      </c>
      <c r="N417">
        <f t="shared" ca="1" si="6"/>
        <v>0.42642258925966803</v>
      </c>
    </row>
    <row r="418" spans="13:14">
      <c r="M418">
        <v>418</v>
      </c>
      <c r="N418">
        <f t="shared" ca="1" si="6"/>
        <v>0.65784214210899739</v>
      </c>
    </row>
    <row r="419" spans="13:14">
      <c r="M419">
        <v>419</v>
      </c>
      <c r="N419">
        <f t="shared" ca="1" si="6"/>
        <v>1.8106176180853528E-2</v>
      </c>
    </row>
    <row r="420" spans="13:14">
      <c r="M420">
        <v>420</v>
      </c>
      <c r="N420">
        <f t="shared" ca="1" si="6"/>
        <v>9.2361508816658944E-2</v>
      </c>
    </row>
    <row r="421" spans="13:14">
      <c r="M421">
        <v>421</v>
      </c>
      <c r="N421">
        <f t="shared" ca="1" si="6"/>
        <v>0.58693320744633792</v>
      </c>
    </row>
    <row r="422" spans="13:14">
      <c r="M422">
        <v>422</v>
      </c>
      <c r="N422">
        <f t="shared" ca="1" si="6"/>
        <v>0.13910862883169672</v>
      </c>
    </row>
    <row r="423" spans="13:14">
      <c r="M423">
        <v>423</v>
      </c>
      <c r="N423">
        <f t="shared" ca="1" si="6"/>
        <v>0.97425158168657267</v>
      </c>
    </row>
    <row r="424" spans="13:14">
      <c r="M424">
        <v>424</v>
      </c>
      <c r="N424">
        <f t="shared" ca="1" si="6"/>
        <v>0.43601960616516566</v>
      </c>
    </row>
    <row r="425" spans="13:14">
      <c r="M425">
        <v>425</v>
      </c>
      <c r="N425">
        <f t="shared" ca="1" si="6"/>
        <v>0.89230560945704396</v>
      </c>
    </row>
    <row r="426" spans="13:14">
      <c r="M426">
        <v>426</v>
      </c>
      <c r="N426">
        <f t="shared" ca="1" si="6"/>
        <v>9.5741813627430505E-2</v>
      </c>
    </row>
    <row r="427" spans="13:14">
      <c r="M427">
        <v>427</v>
      </c>
      <c r="N427">
        <f t="shared" ca="1" si="6"/>
        <v>0.35839711425539877</v>
      </c>
    </row>
    <row r="428" spans="13:14">
      <c r="M428">
        <v>428</v>
      </c>
      <c r="N428">
        <f t="shared" ca="1" si="6"/>
        <v>0.14033778623193316</v>
      </c>
    </row>
    <row r="429" spans="13:14">
      <c r="M429">
        <v>429</v>
      </c>
      <c r="N429">
        <f t="shared" ca="1" si="6"/>
        <v>0.80904454816379101</v>
      </c>
    </row>
    <row r="430" spans="13:14">
      <c r="M430">
        <v>430</v>
      </c>
      <c r="N430">
        <f t="shared" ca="1" si="6"/>
        <v>0.22601309648422752</v>
      </c>
    </row>
    <row r="431" spans="13:14">
      <c r="M431">
        <v>431</v>
      </c>
      <c r="N431">
        <f t="shared" ca="1" si="6"/>
        <v>0.65572076758048126</v>
      </c>
    </row>
    <row r="432" spans="13:14">
      <c r="M432">
        <v>432</v>
      </c>
      <c r="N432">
        <f t="shared" ca="1" si="6"/>
        <v>8.0132056733480894E-2</v>
      </c>
    </row>
    <row r="433" spans="13:14">
      <c r="M433">
        <v>433</v>
      </c>
      <c r="N433">
        <f t="shared" ca="1" si="6"/>
        <v>7.8246631018491497E-2</v>
      </c>
    </row>
    <row r="434" spans="13:14">
      <c r="M434">
        <v>434</v>
      </c>
      <c r="N434">
        <f t="shared" ca="1" si="6"/>
        <v>0.26909480861917323</v>
      </c>
    </row>
    <row r="435" spans="13:14">
      <c r="M435">
        <v>435</v>
      </c>
      <c r="N435">
        <f t="shared" ca="1" si="6"/>
        <v>0.82777717899042602</v>
      </c>
    </row>
    <row r="436" spans="13:14">
      <c r="M436">
        <v>436</v>
      </c>
      <c r="N436">
        <f t="shared" ca="1" si="6"/>
        <v>0.48992293642808415</v>
      </c>
    </row>
    <row r="437" spans="13:14">
      <c r="M437">
        <v>437</v>
      </c>
      <c r="N437">
        <f t="shared" ca="1" si="6"/>
        <v>0.52690564986892285</v>
      </c>
    </row>
    <row r="438" spans="13:14">
      <c r="M438">
        <v>438</v>
      </c>
      <c r="N438">
        <f t="shared" ca="1" si="6"/>
        <v>0.61792643481579512</v>
      </c>
    </row>
    <row r="439" spans="13:14">
      <c r="M439">
        <v>439</v>
      </c>
      <c r="N439">
        <f t="shared" ca="1" si="6"/>
        <v>0.13817264375860594</v>
      </c>
    </row>
    <row r="440" spans="13:14">
      <c r="M440">
        <v>440</v>
      </c>
      <c r="N440">
        <f t="shared" ca="1" si="6"/>
        <v>0.1961719583749213</v>
      </c>
    </row>
    <row r="441" spans="13:14">
      <c r="M441">
        <v>441</v>
      </c>
      <c r="N441">
        <f t="shared" ca="1" si="6"/>
        <v>0.50709398064947719</v>
      </c>
    </row>
    <row r="442" spans="13:14">
      <c r="M442">
        <v>442</v>
      </c>
      <c r="N442">
        <f t="shared" ca="1" si="6"/>
        <v>0.8212232897820928</v>
      </c>
    </row>
    <row r="443" spans="13:14">
      <c r="M443">
        <v>443</v>
      </c>
      <c r="N443">
        <f t="shared" ca="1" si="6"/>
        <v>0.65641307845668884</v>
      </c>
    </row>
    <row r="444" spans="13:14">
      <c r="M444">
        <v>444</v>
      </c>
      <c r="N444">
        <f t="shared" ca="1" si="6"/>
        <v>0.84415487625577967</v>
      </c>
    </row>
    <row r="445" spans="13:14">
      <c r="M445">
        <v>445</v>
      </c>
      <c r="N445">
        <f t="shared" ca="1" si="6"/>
        <v>0.88260126118341264</v>
      </c>
    </row>
    <row r="446" spans="13:14">
      <c r="M446">
        <v>446</v>
      </c>
      <c r="N446">
        <f t="shared" ca="1" si="6"/>
        <v>0.87904022173237284</v>
      </c>
    </row>
    <row r="447" spans="13:14">
      <c r="M447">
        <v>447</v>
      </c>
      <c r="N447">
        <f t="shared" ca="1" si="6"/>
        <v>0.53092518995147087</v>
      </c>
    </row>
    <row r="448" spans="13:14">
      <c r="M448">
        <v>448</v>
      </c>
      <c r="N448">
        <f t="shared" ca="1" si="6"/>
        <v>0.84608095099188363</v>
      </c>
    </row>
    <row r="449" spans="13:14">
      <c r="M449">
        <v>449</v>
      </c>
      <c r="N449">
        <f t="shared" ca="1" si="6"/>
        <v>0.5395350096600241</v>
      </c>
    </row>
    <row r="450" spans="13:14">
      <c r="M450">
        <v>450</v>
      </c>
      <c r="N450">
        <f t="shared" ref="N450:N513" ca="1" si="7">RAND()</f>
        <v>0.3877406725743594</v>
      </c>
    </row>
    <row r="451" spans="13:14">
      <c r="M451">
        <v>451</v>
      </c>
      <c r="N451">
        <f t="shared" ca="1" si="7"/>
        <v>2.5867347788963602E-2</v>
      </c>
    </row>
    <row r="452" spans="13:14">
      <c r="M452">
        <v>452</v>
      </c>
      <c r="N452">
        <f t="shared" ca="1" si="7"/>
        <v>0.59170625133855925</v>
      </c>
    </row>
    <row r="453" spans="13:14">
      <c r="M453">
        <v>453</v>
      </c>
      <c r="N453">
        <f t="shared" ca="1" si="7"/>
        <v>0.79495820142446194</v>
      </c>
    </row>
    <row r="454" spans="13:14">
      <c r="M454">
        <v>454</v>
      </c>
      <c r="N454">
        <f t="shared" ca="1" si="7"/>
        <v>0.35341872734244373</v>
      </c>
    </row>
    <row r="455" spans="13:14">
      <c r="M455">
        <v>455</v>
      </c>
      <c r="N455">
        <f t="shared" ca="1" si="7"/>
        <v>0.71153435415571298</v>
      </c>
    </row>
    <row r="456" spans="13:14">
      <c r="M456">
        <v>456</v>
      </c>
      <c r="N456">
        <f t="shared" ca="1" si="7"/>
        <v>0.4090697273831484</v>
      </c>
    </row>
    <row r="457" spans="13:14">
      <c r="M457">
        <v>457</v>
      </c>
      <c r="N457">
        <f t="shared" ca="1" si="7"/>
        <v>0.71541422146152844</v>
      </c>
    </row>
    <row r="458" spans="13:14">
      <c r="M458">
        <v>458</v>
      </c>
      <c r="N458">
        <f t="shared" ca="1" si="7"/>
        <v>0.13424906308551876</v>
      </c>
    </row>
    <row r="459" spans="13:14">
      <c r="M459">
        <v>459</v>
      </c>
      <c r="N459">
        <f t="shared" ca="1" si="7"/>
        <v>0.71654386875392839</v>
      </c>
    </row>
    <row r="460" spans="13:14">
      <c r="M460">
        <v>460</v>
      </c>
      <c r="N460">
        <f t="shared" ca="1" si="7"/>
        <v>0.20487842419548608</v>
      </c>
    </row>
    <row r="461" spans="13:14">
      <c r="M461">
        <v>461</v>
      </c>
      <c r="N461">
        <f t="shared" ca="1" si="7"/>
        <v>0.55574227098989515</v>
      </c>
    </row>
    <row r="462" spans="13:14">
      <c r="M462">
        <v>462</v>
      </c>
      <c r="N462">
        <f t="shared" ca="1" si="7"/>
        <v>0.70888756889601723</v>
      </c>
    </row>
    <row r="463" spans="13:14">
      <c r="M463">
        <v>463</v>
      </c>
      <c r="N463">
        <f t="shared" ca="1" si="7"/>
        <v>0.76386514486398172</v>
      </c>
    </row>
    <row r="464" spans="13:14">
      <c r="M464">
        <v>464</v>
      </c>
      <c r="N464">
        <f t="shared" ca="1" si="7"/>
        <v>0.96090886391451125</v>
      </c>
    </row>
    <row r="465" spans="13:14">
      <c r="M465">
        <v>465</v>
      </c>
      <c r="N465">
        <f t="shared" ca="1" si="7"/>
        <v>0.69933420499107013</v>
      </c>
    </row>
    <row r="466" spans="13:14">
      <c r="M466">
        <v>466</v>
      </c>
      <c r="N466">
        <f t="shared" ca="1" si="7"/>
        <v>0.71776387655504981</v>
      </c>
    </row>
    <row r="467" spans="13:14">
      <c r="M467">
        <v>467</v>
      </c>
      <c r="N467">
        <f t="shared" ca="1" si="7"/>
        <v>0.31447498417433761</v>
      </c>
    </row>
    <row r="468" spans="13:14">
      <c r="M468">
        <v>468</v>
      </c>
      <c r="N468">
        <f t="shared" ca="1" si="7"/>
        <v>0.37307349786298716</v>
      </c>
    </row>
    <row r="469" spans="13:14">
      <c r="M469">
        <v>469</v>
      </c>
      <c r="N469">
        <f t="shared" ca="1" si="7"/>
        <v>0.59387065602443923</v>
      </c>
    </row>
    <row r="470" spans="13:14">
      <c r="M470">
        <v>470</v>
      </c>
      <c r="N470">
        <f t="shared" ca="1" si="7"/>
        <v>0.42200924140542595</v>
      </c>
    </row>
    <row r="471" spans="13:14">
      <c r="M471">
        <v>471</v>
      </c>
      <c r="N471">
        <f t="shared" ca="1" si="7"/>
        <v>0.309427035302973</v>
      </c>
    </row>
    <row r="472" spans="13:14">
      <c r="M472">
        <v>472</v>
      </c>
      <c r="N472">
        <f t="shared" ca="1" si="7"/>
        <v>0.79098571900056935</v>
      </c>
    </row>
    <row r="473" spans="13:14">
      <c r="M473">
        <v>473</v>
      </c>
      <c r="N473">
        <f t="shared" ca="1" si="7"/>
        <v>0.67724443526293687</v>
      </c>
    </row>
    <row r="474" spans="13:14">
      <c r="M474">
        <v>474</v>
      </c>
      <c r="N474">
        <f t="shared" ca="1" si="7"/>
        <v>0.64465438387750662</v>
      </c>
    </row>
    <row r="475" spans="13:14">
      <c r="M475">
        <v>475</v>
      </c>
      <c r="N475">
        <f t="shared" ca="1" si="7"/>
        <v>0.9227929846769638</v>
      </c>
    </row>
    <row r="476" spans="13:14">
      <c r="M476">
        <v>476</v>
      </c>
      <c r="N476">
        <f t="shared" ca="1" si="7"/>
        <v>0.80354522725648347</v>
      </c>
    </row>
    <row r="477" spans="13:14">
      <c r="M477">
        <v>477</v>
      </c>
      <c r="N477">
        <f t="shared" ca="1" si="7"/>
        <v>0.30196696291280756</v>
      </c>
    </row>
    <row r="478" spans="13:14">
      <c r="M478">
        <v>478</v>
      </c>
      <c r="N478">
        <f t="shared" ca="1" si="7"/>
        <v>4.6247074938501442E-2</v>
      </c>
    </row>
    <row r="479" spans="13:14">
      <c r="M479">
        <v>479</v>
      </c>
      <c r="N479">
        <f t="shared" ca="1" si="7"/>
        <v>0.77264021795432059</v>
      </c>
    </row>
    <row r="480" spans="13:14">
      <c r="M480">
        <v>480</v>
      </c>
      <c r="N480">
        <f t="shared" ca="1" si="7"/>
        <v>0.39251704492782902</v>
      </c>
    </row>
    <row r="481" spans="13:14">
      <c r="M481">
        <v>481</v>
      </c>
      <c r="N481">
        <f t="shared" ca="1" si="7"/>
        <v>0.25652710989669425</v>
      </c>
    </row>
    <row r="482" spans="13:14">
      <c r="M482">
        <v>482</v>
      </c>
      <c r="N482">
        <f t="shared" ca="1" si="7"/>
        <v>0.9886617706878037</v>
      </c>
    </row>
    <row r="483" spans="13:14">
      <c r="M483">
        <v>483</v>
      </c>
      <c r="N483">
        <f t="shared" ca="1" si="7"/>
        <v>4.7421275545063701E-2</v>
      </c>
    </row>
    <row r="484" spans="13:14">
      <c r="M484">
        <v>484</v>
      </c>
      <c r="N484">
        <f t="shared" ca="1" si="7"/>
        <v>0.89295444884418906</v>
      </c>
    </row>
    <row r="485" spans="13:14">
      <c r="M485">
        <v>485</v>
      </c>
      <c r="N485">
        <f t="shared" ca="1" si="7"/>
        <v>0.81906717862751954</v>
      </c>
    </row>
    <row r="486" spans="13:14">
      <c r="M486">
        <v>486</v>
      </c>
      <c r="N486">
        <f t="shared" ca="1" si="7"/>
        <v>0.17397998140205551</v>
      </c>
    </row>
    <row r="487" spans="13:14">
      <c r="M487">
        <v>487</v>
      </c>
      <c r="N487">
        <f t="shared" ca="1" si="7"/>
        <v>0.17412955214066295</v>
      </c>
    </row>
    <row r="488" spans="13:14">
      <c r="M488">
        <v>488</v>
      </c>
      <c r="N488">
        <f t="shared" ca="1" si="7"/>
        <v>0.32294498236234404</v>
      </c>
    </row>
    <row r="489" spans="13:14">
      <c r="M489">
        <v>489</v>
      </c>
      <c r="N489">
        <f t="shared" ca="1" si="7"/>
        <v>0.47114066831662738</v>
      </c>
    </row>
    <row r="490" spans="13:14">
      <c r="M490">
        <v>490</v>
      </c>
      <c r="N490">
        <f t="shared" ca="1" si="7"/>
        <v>0.27558756461031431</v>
      </c>
    </row>
    <row r="491" spans="13:14">
      <c r="M491">
        <v>491</v>
      </c>
      <c r="N491">
        <f t="shared" ca="1" si="7"/>
        <v>8.46950693939168E-2</v>
      </c>
    </row>
    <row r="492" spans="13:14">
      <c r="M492">
        <v>492</v>
      </c>
      <c r="N492">
        <f t="shared" ca="1" si="7"/>
        <v>0.20361698031778142</v>
      </c>
    </row>
    <row r="493" spans="13:14">
      <c r="M493">
        <v>493</v>
      </c>
      <c r="N493">
        <f t="shared" ca="1" si="7"/>
        <v>1.8348821650419622E-2</v>
      </c>
    </row>
    <row r="494" spans="13:14">
      <c r="M494">
        <v>494</v>
      </c>
      <c r="N494">
        <f t="shared" ca="1" si="7"/>
        <v>0.21338412422847042</v>
      </c>
    </row>
    <row r="495" spans="13:14">
      <c r="M495">
        <v>495</v>
      </c>
      <c r="N495">
        <f t="shared" ca="1" si="7"/>
        <v>0.47186222381158005</v>
      </c>
    </row>
    <row r="496" spans="13:14">
      <c r="M496">
        <v>496</v>
      </c>
      <c r="N496">
        <f t="shared" ca="1" si="7"/>
        <v>0.6243420848427127</v>
      </c>
    </row>
    <row r="497" spans="13:14">
      <c r="M497">
        <v>497</v>
      </c>
      <c r="N497">
        <f t="shared" ca="1" si="7"/>
        <v>0.97489397894702678</v>
      </c>
    </row>
    <row r="498" spans="13:14">
      <c r="M498">
        <v>498</v>
      </c>
      <c r="N498">
        <f t="shared" ca="1" si="7"/>
        <v>0.43853887511026823</v>
      </c>
    </row>
    <row r="499" spans="13:14">
      <c r="M499">
        <v>499</v>
      </c>
      <c r="N499">
        <f t="shared" ca="1" si="7"/>
        <v>0.36679524008189135</v>
      </c>
    </row>
    <row r="500" spans="13:14">
      <c r="M500">
        <v>500</v>
      </c>
      <c r="N500">
        <f t="shared" ca="1" si="7"/>
        <v>0.43499928727818127</v>
      </c>
    </row>
    <row r="501" spans="13:14">
      <c r="M501">
        <v>501</v>
      </c>
      <c r="N501">
        <f t="shared" ca="1" si="7"/>
        <v>0.47552876933698285</v>
      </c>
    </row>
    <row r="502" spans="13:14">
      <c r="M502">
        <v>502</v>
      </c>
      <c r="N502">
        <f t="shared" ca="1" si="7"/>
        <v>2.0563375235066017E-2</v>
      </c>
    </row>
    <row r="503" spans="13:14">
      <c r="M503">
        <v>503</v>
      </c>
      <c r="N503">
        <f t="shared" ca="1" si="7"/>
        <v>0.35090147980405662</v>
      </c>
    </row>
    <row r="504" spans="13:14">
      <c r="M504">
        <v>504</v>
      </c>
      <c r="N504">
        <f t="shared" ca="1" si="7"/>
        <v>0.67675294206390357</v>
      </c>
    </row>
    <row r="505" spans="13:14">
      <c r="M505">
        <v>505</v>
      </c>
      <c r="N505">
        <f t="shared" ca="1" si="7"/>
        <v>0.5676632840385335</v>
      </c>
    </row>
    <row r="506" spans="13:14">
      <c r="M506">
        <v>506</v>
      </c>
      <c r="N506">
        <f t="shared" ca="1" si="7"/>
        <v>0.99784565487120547</v>
      </c>
    </row>
    <row r="507" spans="13:14">
      <c r="M507">
        <v>507</v>
      </c>
      <c r="N507">
        <f t="shared" ca="1" si="7"/>
        <v>0.95163554944938056</v>
      </c>
    </row>
    <row r="508" spans="13:14">
      <c r="M508">
        <v>508</v>
      </c>
      <c r="N508">
        <f t="shared" ca="1" si="7"/>
        <v>0.15336252038044573</v>
      </c>
    </row>
    <row r="509" spans="13:14">
      <c r="M509">
        <v>509</v>
      </c>
      <c r="N509">
        <f t="shared" ca="1" si="7"/>
        <v>0.42731960381700107</v>
      </c>
    </row>
    <row r="510" spans="13:14">
      <c r="M510">
        <v>510</v>
      </c>
      <c r="N510">
        <f t="shared" ca="1" si="7"/>
        <v>0.85404875660188873</v>
      </c>
    </row>
    <row r="511" spans="13:14">
      <c r="M511">
        <v>511</v>
      </c>
      <c r="N511">
        <f t="shared" ca="1" si="7"/>
        <v>0.90397165968795345</v>
      </c>
    </row>
    <row r="512" spans="13:14">
      <c r="M512">
        <v>512</v>
      </c>
      <c r="N512">
        <f t="shared" ca="1" si="7"/>
        <v>0.34012096612306986</v>
      </c>
    </row>
    <row r="513" spans="13:14">
      <c r="M513">
        <v>513</v>
      </c>
      <c r="N513">
        <f t="shared" ca="1" si="7"/>
        <v>0.77946034965467803</v>
      </c>
    </row>
    <row r="514" spans="13:14">
      <c r="M514">
        <v>514</v>
      </c>
      <c r="N514">
        <f t="shared" ref="N514:N516" ca="1" si="8">RAND()</f>
        <v>0.74331471641130897</v>
      </c>
    </row>
    <row r="515" spans="13:14">
      <c r="M515">
        <v>515</v>
      </c>
      <c r="N515">
        <f t="shared" ca="1" si="8"/>
        <v>0.51046052689704347</v>
      </c>
    </row>
    <row r="516" spans="13:14">
      <c r="M516">
        <v>516</v>
      </c>
      <c r="N516">
        <f t="shared" ca="1" si="8"/>
        <v>0.90786552973241952</v>
      </c>
    </row>
  </sheetData>
  <mergeCells count="6">
    <mergeCell ref="B1:D1"/>
    <mergeCell ref="B2:B6"/>
    <mergeCell ref="C2:C6"/>
    <mergeCell ref="D3:D6"/>
    <mergeCell ref="B7:B16"/>
    <mergeCell ref="C8:D16"/>
  </mergeCells>
  <pageMargins left="0.7" right="0.7" top="0.75" bottom="0.75" header="0.3" footer="0.3"/>
  <pageSetup paperSize="9" orientation="portrait"/>
  <legacyDrawing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zoomScale="75" zoomScaleNormal="75" zoomScalePageLayoutView="75" workbookViewId="0">
      <selection activeCell="B10" sqref="B10"/>
    </sheetView>
  </sheetViews>
  <sheetFormatPr baseColWidth="10" defaultColWidth="8.83203125" defaultRowHeight="28" x14ac:dyDescent="0"/>
  <cols>
    <col min="1" max="1" width="8.1640625" style="4" customWidth="1"/>
    <col min="2" max="2" width="154.5" style="4" customWidth="1"/>
  </cols>
  <sheetData>
    <row r="1" spans="1:2">
      <c r="A1" s="5">
        <v>1</v>
      </c>
      <c r="B1" s="5" t="str">
        <f ca="1">Quiz!F7</f>
        <v>How many participants were there in Lovell et al's research into the use of CBT in treating OCD?</v>
      </c>
    </row>
    <row r="2" spans="1:2">
      <c r="A2" s="5">
        <v>2</v>
      </c>
      <c r="B2" s="5" t="str">
        <f ca="1">Quiz!F8</f>
        <v>In Sensky et al's study of CBT, the control group engaged in a session where they had discussions about hobbies, sports and current affairs - what was this called?</v>
      </c>
    </row>
    <row r="3" spans="1:2">
      <c r="A3" s="5">
        <v>3</v>
      </c>
      <c r="B3" s="5" t="str">
        <f ca="1">Quiz!F9</f>
        <v>First generation antipsychotics were intended to treat what symptoms of psychosis?</v>
      </c>
    </row>
    <row r="4" spans="1:2">
      <c r="A4" s="5">
        <v>4</v>
      </c>
      <c r="B4" s="5" t="str">
        <f ca="1">Quiz!F10</f>
        <v>What are some strengths of using drugs to treat schizophrenia?</v>
      </c>
    </row>
    <row r="5" spans="1:2">
      <c r="A5" s="5">
        <v>5</v>
      </c>
      <c r="B5" s="5" t="str">
        <f ca="1">Quiz!F11</f>
        <v>Some cognitive-behavioural techniques use muscle relaxation, what is this?</v>
      </c>
    </row>
    <row r="6" spans="1:2">
      <c r="A6" s="5">
        <v>6</v>
      </c>
      <c r="B6" s="5" t="str">
        <f ca="1">Quiz!F12</f>
        <v>One of Griffith's components about addiction was conflict, define this</v>
      </c>
    </row>
    <row r="7" spans="1:2" ht="68.25" customHeight="1">
      <c r="A7" s="5">
        <v>7</v>
      </c>
      <c r="B7" s="5" t="str">
        <f ca="1">Quiz!F13</f>
        <v>How many questions are on the MOCI?</v>
      </c>
    </row>
    <row r="8" spans="1:2">
      <c r="A8" s="5">
        <v>8</v>
      </c>
      <c r="B8" s="5" t="str">
        <f ca="1">Quiz!F14</f>
        <v>What does applied tension involve?</v>
      </c>
    </row>
    <row r="9" spans="1:2">
      <c r="A9" s="5">
        <v>9</v>
      </c>
      <c r="B9" s="5" t="str">
        <f ca="1">Quiz!F15</f>
        <v>What are some features of depressive episodes?</v>
      </c>
    </row>
    <row r="10" spans="1:2" ht="61.5" customHeight="1">
      <c r="A10" s="5">
        <v>10</v>
      </c>
      <c r="B10" s="5" t="str">
        <f ca="1">Quiz!F16</f>
        <v>Briefly describe the case study of 'Charles' by Rapoport (1989)</v>
      </c>
    </row>
  </sheetData>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B1:AJ9"/>
  <sheetViews>
    <sheetView topLeftCell="K1" workbookViewId="0">
      <selection activeCell="P5" sqref="P5"/>
    </sheetView>
  </sheetViews>
  <sheetFormatPr baseColWidth="10" defaultColWidth="8.83203125" defaultRowHeight="93" customHeight="1" x14ac:dyDescent="0"/>
  <cols>
    <col min="5" max="5" width="5.83203125" customWidth="1"/>
    <col min="6" max="12" width="6.33203125" customWidth="1"/>
    <col min="15" max="15" width="4.83203125" customWidth="1"/>
    <col min="16" max="21" width="18.33203125" customWidth="1"/>
    <col min="27" max="27" width="5.5" customWidth="1"/>
    <col min="28" max="33" width="19.1640625" style="27" customWidth="1"/>
  </cols>
  <sheetData>
    <row r="1" spans="2:36" ht="36.75" customHeight="1">
      <c r="B1" s="63"/>
      <c r="C1" s="64"/>
      <c r="D1" s="65"/>
      <c r="E1" s="33"/>
      <c r="P1" s="14" t="s">
        <v>7</v>
      </c>
      <c r="Q1" s="15" t="s">
        <v>8</v>
      </c>
      <c r="R1" s="15" t="s">
        <v>9</v>
      </c>
      <c r="S1" s="15" t="s">
        <v>10</v>
      </c>
      <c r="T1" s="15" t="s">
        <v>11</v>
      </c>
      <c r="U1" s="15" t="s">
        <v>12</v>
      </c>
      <c r="AB1" s="14" t="s">
        <v>7</v>
      </c>
      <c r="AC1" s="15" t="s">
        <v>8</v>
      </c>
      <c r="AD1" s="15" t="s">
        <v>9</v>
      </c>
      <c r="AE1" s="15" t="s">
        <v>10</v>
      </c>
      <c r="AF1" s="15" t="s">
        <v>11</v>
      </c>
      <c r="AG1" s="15" t="s">
        <v>12</v>
      </c>
    </row>
    <row r="2" spans="2:36" ht="93" customHeight="1">
      <c r="B2" s="18" t="s">
        <v>4</v>
      </c>
      <c r="C2" s="21"/>
      <c r="D2" s="46">
        <f>Questions!G1</f>
        <v>20</v>
      </c>
      <c r="E2" s="34">
        <f ca="1">IFERROR(RANDBETWEEN(1, D2), "")</f>
        <v>9</v>
      </c>
      <c r="F2" s="35">
        <f ca="1">IFERROR(RANDBETWEEN(1, D2), "")</f>
        <v>14</v>
      </c>
      <c r="G2" s="36">
        <f ca="1">IFERROR(RANDBETWEEN(C3, D3), "")</f>
        <v>1</v>
      </c>
      <c r="H2" s="35">
        <f ca="1">IFERROR(RANDBETWEEN(1, D2), "")</f>
        <v>14</v>
      </c>
      <c r="I2" s="35">
        <f ca="1">IFERROR(RANDBETWEEN(1, D2), "")</f>
        <v>18</v>
      </c>
      <c r="J2" s="35">
        <f ca="1">IFERROR(RANDBETWEEN(1, D2), "")</f>
        <v>10</v>
      </c>
      <c r="K2" s="35">
        <f ca="1">IFERROR(RANDBETWEEN(1, D2), "")</f>
        <v>15</v>
      </c>
      <c r="L2" s="35">
        <f ca="1">IFERROR(RANDBETWEEN(1, D2), "")</f>
        <v>14</v>
      </c>
      <c r="O2" s="13">
        <v>1</v>
      </c>
      <c r="P2" s="16" t="str">
        <f ca="1">VLOOKUP(E2, Questions!A:E, 2, FALSE)</f>
        <v xml:space="preserve">Why might schizophrenia be difficult to diagnose? </v>
      </c>
      <c r="Q2" s="16" t="str">
        <f ca="1">VLOOKUP(F2, Questions!A:E, 2, FALSE)</f>
        <v xml:space="preserve">What is the link between Parkinson’s disease and schizophrenia in terms of treatments? </v>
      </c>
      <c r="R2" s="16" t="str">
        <f ca="1">VLOOKUP(G2, Questions!A:E, 2, FALSE)</f>
        <v xml:space="preserve">What was schizophrenia first called? </v>
      </c>
      <c r="S2" s="16" t="str">
        <f ca="1">VLOOKUP(H2, Questions!A:E, 2, FALSE)</f>
        <v xml:space="preserve">What is the link between Parkinson’s disease and schizophrenia in terms of treatments? </v>
      </c>
      <c r="T2" s="16" t="str">
        <f ca="1">VLOOKUP(I2, Questions!A:E, 2, FALSE)</f>
        <v xml:space="preserve">Incoherent speech is a positive symptom of schizophrenia. T/F. </v>
      </c>
      <c r="U2" s="16" t="str">
        <f ca="1">VLOOKUP(J2, Questions!A:E, 2, FALSE)</f>
        <v>What does the term persecutory hallucinations mean?</v>
      </c>
      <c r="AA2" s="13">
        <v>1</v>
      </c>
      <c r="AB2" s="16" t="str">
        <f ca="1">VLOOKUP(E2, Questions!A:E, 3, FALSE)</f>
        <v>Other disorders may have similar symptoms</v>
      </c>
      <c r="AC2" s="16" t="str">
        <f ca="1">VLOOKUP(F2, Questions!A:E, 3, FALSE)</f>
        <v>Some drug treatments are used to treat the symptoms of schizophrenia. People with Parkinson’s disease have low levels of dopamine.</v>
      </c>
      <c r="AD2" s="16" t="str">
        <f ca="1">VLOOKUP(G2, Questions!A:E, 3, FALSE)</f>
        <v xml:space="preserve">What was schizophrenia first called? ‘dementia praecox’ (premature dementia) </v>
      </c>
      <c r="AE2" s="16" t="str">
        <f ca="1">VLOOKUP(H2, Questions!A:E, 3, FALSE)</f>
        <v>Some drug treatments are used to treat the symptoms of schizophrenia. People with Parkinson’s disease have low levels of dopamine.</v>
      </c>
      <c r="AF2" s="16" t="b">
        <f ca="1">VLOOKUP(I2, Questions!A:E, 3, FALSE)</f>
        <v>1</v>
      </c>
      <c r="AG2" s="16" t="str">
        <f ca="1">VLOOKUP(J2, Questions!A:E, 3, FALSE)</f>
        <v>Belief that someone is chasing you/pursuing you_x000D_</v>
      </c>
      <c r="AI2" s="77" t="s">
        <v>14</v>
      </c>
      <c r="AJ2" s="77"/>
    </row>
    <row r="3" spans="2:36" ht="93" customHeight="1">
      <c r="B3" s="18" t="s">
        <v>5</v>
      </c>
      <c r="C3" s="46">
        <f>Questions!G2</f>
        <v>1</v>
      </c>
      <c r="D3" s="46">
        <f>Questions!G3</f>
        <v>20</v>
      </c>
      <c r="E3" s="34">
        <f ca="1">IFERROR(RANDBETWEEN(1, D2), "")</f>
        <v>15</v>
      </c>
      <c r="F3" s="35">
        <f ca="1">IFERROR(RANDBETWEEN(1, D2), "")</f>
        <v>3</v>
      </c>
      <c r="G3" s="35">
        <f ca="1">IFERROR(RANDBETWEEN(1, D2), "")</f>
        <v>1</v>
      </c>
      <c r="H3" s="35">
        <f ca="1">IFERROR(RANDBETWEEN(1, D2), "")</f>
        <v>16</v>
      </c>
      <c r="I3" s="35">
        <f ca="1">IFERROR(RANDBETWEEN(1, D2), "")</f>
        <v>16</v>
      </c>
      <c r="J3" s="36">
        <f ca="1">IFERROR(RANDBETWEEN(C3, D3), "")</f>
        <v>10</v>
      </c>
      <c r="K3" s="35">
        <f ca="1">IFERROR(RANDBETWEEN(1, D2), "")</f>
        <v>19</v>
      </c>
      <c r="L3" s="35">
        <f ca="1">IFERROR(RANDBETWEEN(1, D2), "")</f>
        <v>11</v>
      </c>
      <c r="O3" s="13">
        <v>2</v>
      </c>
      <c r="P3" s="16" t="str">
        <f ca="1">VLOOKUP(E3, Questions!A:E, 2, FALSE)</f>
        <v xml:space="preserve">What does a PET scan do? </v>
      </c>
      <c r="Q3" s="16" t="str">
        <f ca="1">VLOOKUP(F3, Questions!A:E, 2, FALSE)</f>
        <v>Describe the diagnostic type ‘catatonic’</v>
      </c>
      <c r="R3" s="16" t="str">
        <f ca="1">VLOOKUP(G3, Questions!A:E, 2, FALSE)</f>
        <v xml:space="preserve">What was schizophrenia first called? </v>
      </c>
      <c r="S3" s="16" t="str">
        <f ca="1">VLOOKUP(H3, Questions!A:E, 2, FALSE)</f>
        <v xml:space="preserve">What was taken up faster in schizophrenics indicating that they produce more dopamine? </v>
      </c>
      <c r="T3" s="16" t="str">
        <f ca="1">VLOOKUP(I3, Questions!A:E, 2, FALSE)</f>
        <v xml:space="preserve">What was taken up faster in schizophrenics indicating that they produce more dopamine? </v>
      </c>
      <c r="U3" s="16" t="str">
        <f ca="1">VLOOKUP(J3, Questions!A:E, 2, FALSE)</f>
        <v>What does the term persecutory hallucinations mean?</v>
      </c>
      <c r="AA3" s="13">
        <v>2</v>
      </c>
      <c r="AB3" s="16" t="str">
        <f ca="1">VLOOKUP(E3, Questions!A:E, 3, FALSE)</f>
        <v>Imaging scan to test for diseases of the body. A special dye is injected/swallowed that contains radioactive tracers.</v>
      </c>
      <c r="AC3" s="16" t="str">
        <f ca="1">VLOOKUP(F3, Questions!A:E, 3, FALSE)</f>
        <v>Person may not react to things in the environment and remain rigid and unmoving in awkward poses…</v>
      </c>
      <c r="AD3" s="16" t="str">
        <f ca="1">VLOOKUP(G3, Questions!A:E, 3, FALSE)</f>
        <v xml:space="preserve">What was schizophrenia first called? ‘dementia praecox’ (premature dementia) </v>
      </c>
      <c r="AE3" s="16" t="str">
        <f ca="1">VLOOKUP(H3, Questions!A:E, 3, FALSE)</f>
        <v>L-DOPA</v>
      </c>
      <c r="AF3" s="16" t="str">
        <f ca="1">VLOOKUP(I3, Questions!A:E, 3, FALSE)</f>
        <v>L-DOPA</v>
      </c>
      <c r="AG3" s="16" t="str">
        <f ca="1">VLOOKUP(J3, Questions!A:E, 3, FALSE)</f>
        <v>Belief that someone is chasing you/pursuing you_x000D_</v>
      </c>
      <c r="AI3" s="78">
        <f ca="1">W5</f>
        <v>59</v>
      </c>
      <c r="AJ3" s="78"/>
    </row>
    <row r="4" spans="2:36" ht="93" customHeight="1">
      <c r="B4" s="19"/>
      <c r="C4" s="22"/>
      <c r="D4" s="31"/>
      <c r="E4" s="34">
        <f ca="1">IFERROR(RANDBETWEEN(1, D2), "")</f>
        <v>18</v>
      </c>
      <c r="F4" s="35">
        <f ca="1">IFERROR(RANDBETWEEN(1, D2), "")</f>
        <v>2</v>
      </c>
      <c r="G4" s="35">
        <f ca="1">IFERROR(RANDBETWEEN(1, D2), "")</f>
        <v>12</v>
      </c>
      <c r="H4" s="35">
        <f ca="1">IFERROR(RANDBETWEEN(1, D2), "")</f>
        <v>13</v>
      </c>
      <c r="I4" s="35">
        <f ca="1">IFERROR(RANDBETWEEN(1, D2), "")</f>
        <v>8</v>
      </c>
      <c r="J4" s="35">
        <f ca="1">IFERROR(RANDBETWEEN(1, D2), "")</f>
        <v>10</v>
      </c>
      <c r="K4" s="35">
        <f ca="1">IFERROR(RANDBETWEEN(1, D2), "")</f>
        <v>19</v>
      </c>
      <c r="L4" s="36">
        <f ca="1">IFERROR(RANDBETWEEN(C3, D3), "")</f>
        <v>15</v>
      </c>
      <c r="O4" s="13">
        <v>3</v>
      </c>
      <c r="P4" s="16" t="str">
        <f ca="1">VLOOKUP(E4, Questions!A:E, 2, FALSE)</f>
        <v xml:space="preserve">Incoherent speech is a positive symptom of schizophrenia. T/F. </v>
      </c>
      <c r="Q4" s="16" t="str">
        <f ca="1">VLOOKUP(F4, Questions!A:E, 2, FALSE)</f>
        <v xml:space="preserve">How many diagnostic types are there? </v>
      </c>
      <c r="R4" s="16" t="str">
        <f ca="1">VLOOKUP(G4, Questions!A:E, 2, FALSE)</f>
        <v xml:space="preserve">What does the term concordance rate mean? </v>
      </c>
      <c r="S4" s="16" t="str">
        <f ca="1">VLOOKUP(H4, Questions!A:E, 2, FALSE)</f>
        <v>According to the dopamine hypothesis, schizophrenia is caused by the lack of sensitivity in a person’s dopamine receptors. T/F.</v>
      </c>
      <c r="T4" s="16" t="str">
        <f ca="1">VLOOKUP(I4, Questions!A:E, 2, FALSE)</f>
        <v xml:space="preserve">Why might the DSM and ICD be culturally bias? </v>
      </c>
      <c r="U4" s="16" t="str">
        <f ca="1">VLOOKUP(J4, Questions!A:E, 2, FALSE)</f>
        <v>What does the term persecutory hallucinations mean?</v>
      </c>
      <c r="W4" s="77" t="s">
        <v>15</v>
      </c>
      <c r="X4" s="77"/>
      <c r="AA4" s="13">
        <v>3</v>
      </c>
      <c r="AB4" s="16" t="b">
        <f ca="1">VLOOKUP(E4, Questions!A:E, 3, FALSE)</f>
        <v>1</v>
      </c>
      <c r="AC4" s="16">
        <f ca="1">VLOOKUP(F4, Questions!A:E, 3, FALSE)</f>
        <v>5</v>
      </c>
      <c r="AD4" s="16" t="str">
        <f ca="1">VLOOKUP(G4, Questions!A:E, 3, FALSE)</f>
        <v>Whether twins share the same trait or not.</v>
      </c>
      <c r="AE4" s="16" t="b">
        <f ca="1">VLOOKUP(H4, Questions!A:E, 3, FALSE)</f>
        <v>1</v>
      </c>
      <c r="AF4" s="16" t="str">
        <f ca="1">VLOOKUP(I4, Questions!A:E, 3, FALSE)</f>
        <v>Developed in western society</v>
      </c>
      <c r="AG4" s="16" t="str">
        <f ca="1">VLOOKUP(J4, Questions!A:E, 3, FALSE)</f>
        <v>Belief that someone is chasing you/pursuing you_x000D_</v>
      </c>
    </row>
    <row r="5" spans="2:36" ht="93" customHeight="1">
      <c r="B5" s="19"/>
      <c r="C5" s="22"/>
      <c r="D5" s="31"/>
      <c r="E5" s="37">
        <f ca="1">IFERROR(RANDBETWEEN(C3, D3), "")</f>
        <v>14</v>
      </c>
      <c r="F5" s="35">
        <f ca="1">IFERROR(RANDBETWEEN(1, D2), "")</f>
        <v>14</v>
      </c>
      <c r="G5" s="35">
        <f ca="1">IFERROR(RANDBETWEEN(1, D2), "")</f>
        <v>20</v>
      </c>
      <c r="H5" s="35">
        <f ca="1">IFERROR(RANDBETWEEN(1, D2), "")</f>
        <v>7</v>
      </c>
      <c r="I5" s="35">
        <f ca="1">IFERROR(RANDBETWEEN(1, D2), "")</f>
        <v>19</v>
      </c>
      <c r="J5" s="35">
        <f ca="1">IFERROR(RANDBETWEEN(1, D2), "")</f>
        <v>6</v>
      </c>
      <c r="K5" s="35">
        <f ca="1">IFERROR(RANDBETWEEN(1, D2), "")</f>
        <v>11</v>
      </c>
      <c r="L5" s="35">
        <f ca="1">IFERROR(RANDBETWEEN(1, D2), "")</f>
        <v>8</v>
      </c>
      <c r="O5" s="13">
        <v>4</v>
      </c>
      <c r="P5" s="16" t="str">
        <f ca="1">VLOOKUP(E5, Questions!A:E, 2, FALSE)</f>
        <v xml:space="preserve">What is the link between Parkinson’s disease and schizophrenia in terms of treatments? </v>
      </c>
      <c r="Q5" s="16" t="str">
        <f ca="1">VLOOKUP(F5, Questions!A:E, 2, FALSE)</f>
        <v xml:space="preserve">What is the link between Parkinson’s disease and schizophrenia in terms of treatments? </v>
      </c>
      <c r="R5" s="16" t="str">
        <f ca="1">VLOOKUP(G5, Questions!A:E, 2, FALSE)</f>
        <v xml:space="preserve">Briefly describe how Frith conducted his experiment. </v>
      </c>
      <c r="S5" s="16" t="str">
        <f ca="1">VLOOKUP(H5, Questions!A:E, 2, FALSE)</f>
        <v xml:space="preserve">Identify two examples of negative symptoms of schizophrenia. </v>
      </c>
      <c r="T5" s="16" t="str">
        <f ca="1">VLOOKUP(I5, Questions!A:E, 2, FALSE)</f>
        <v xml:space="preserve">What qualitative data was collected in Gottesman and Shield’s study? </v>
      </c>
      <c r="U5" s="16" t="str">
        <f ca="1">VLOOKUP(J5, Questions!A:E, 2, FALSE)</f>
        <v>Identify two examples of positive symptoms of schizophrenia</v>
      </c>
      <c r="W5" s="78">
        <f ca="1">RANDBETWEEN(1,200)</f>
        <v>59</v>
      </c>
      <c r="X5" s="78"/>
      <c r="AA5" s="13">
        <v>4</v>
      </c>
      <c r="AB5" s="16" t="str">
        <f ca="1">VLOOKUP(E5, Questions!A:E, 3, FALSE)</f>
        <v>Some drug treatments are used to treat the symptoms of schizophrenia. People with Parkinson’s disease have low levels of dopamine.</v>
      </c>
      <c r="AC5" s="16" t="str">
        <f ca="1">VLOOKUP(F5, Questions!A:E, 3, FALSE)</f>
        <v>Some drug treatments are used to treat the symptoms of schizophrenia. People with Parkinson’s disease have low levels of dopamine.</v>
      </c>
      <c r="AD5" s="16" t="str">
        <f ca="1">VLOOKUP(G5, Questions!A:E, 3, FALSE)</f>
        <v>Asked schizophrenics to decide whether items that had been read out loud were done themselves, an experimenter or a computer</v>
      </c>
      <c r="AE5" s="16" t="str">
        <f ca="1">VLOOKUP(H5, Questions!A:E, 3, FALSE)</f>
        <v>Poverty of speech, withdrawal from society, flattening of mood</v>
      </c>
      <c r="AF5" s="16" t="str">
        <f ca="1">VLOOKUP(I5, Questions!A:E, 3, FALSE)</f>
        <v>Interviews</v>
      </c>
      <c r="AG5" s="16" t="str">
        <f ca="1">VLOOKUP(J5, Questions!A:E, 3, FALSE)</f>
        <v>Hallucinations, delusions of grandeur, insertion of thoughts</v>
      </c>
    </row>
    <row r="6" spans="2:36" ht="93" customHeight="1">
      <c r="B6" s="20"/>
      <c r="C6" s="23"/>
      <c r="D6" s="32"/>
      <c r="E6" s="34">
        <f ca="1">IFERROR(RANDBETWEEN(1, D2), "")</f>
        <v>10</v>
      </c>
      <c r="F6" s="35">
        <f ca="1">IFERROR(RANDBETWEEN(1, D2), "")</f>
        <v>15</v>
      </c>
      <c r="G6" s="35">
        <f ca="1">IFERROR(RANDBETWEEN(1, D2), "")</f>
        <v>14</v>
      </c>
      <c r="H6" s="35">
        <f ca="1">IFERROR(RANDBETWEEN(1, D2), "")</f>
        <v>4</v>
      </c>
      <c r="I6" s="35">
        <f ca="1">IFERROR(RANDBETWEEN(1, D2), "")</f>
        <v>1</v>
      </c>
      <c r="J6" s="35">
        <f ca="1">IFERROR(RANDBETWEEN(1, D2), "")</f>
        <v>17</v>
      </c>
      <c r="K6" s="36">
        <f ca="1">IFERROR(RANDBETWEEN(C3, D3), "")</f>
        <v>15</v>
      </c>
      <c r="L6" s="35">
        <f ca="1">IFERROR(RANDBETWEEN(1, D2), "")</f>
        <v>4</v>
      </c>
      <c r="O6" s="13">
        <v>5</v>
      </c>
      <c r="P6" s="16" t="str">
        <f ca="1">VLOOKUP(E6, Questions!A:E, 2, FALSE)</f>
        <v>What does the term persecutory hallucinations mean?</v>
      </c>
      <c r="Q6" s="16" t="str">
        <f ca="1">VLOOKUP(F6, Questions!A:E, 2, FALSE)</f>
        <v xml:space="preserve">What does a PET scan do? </v>
      </c>
      <c r="R6" s="16" t="str">
        <f ca="1">VLOOKUP(G6, Questions!A:E, 2, FALSE)</f>
        <v xml:space="preserve">What is the link between Parkinson’s disease and schizophrenia in terms of treatments? </v>
      </c>
      <c r="S6" s="16" t="str">
        <f ca="1">VLOOKUP(H6, Questions!A:E, 2, FALSE)</f>
        <v xml:space="preserve">According to the DSM, symptoms should present themselves for at least how long? </v>
      </c>
      <c r="T6" s="16" t="str">
        <f ca="1">VLOOKUP(I6, Questions!A:E, 2, FALSE)</f>
        <v xml:space="preserve">What was schizophrenia first called? </v>
      </c>
      <c r="U6" s="16" t="str">
        <f ca="1">VLOOKUP(J6, Questions!A:E, 2, FALSE)</f>
        <v xml:space="preserve">What does Frith describe schizophrenia as being ‘abnormality of…’ </v>
      </c>
      <c r="AA6" s="13">
        <v>5</v>
      </c>
      <c r="AB6" s="16" t="str">
        <f ca="1">VLOOKUP(E6, Questions!A:E, 3, FALSE)</f>
        <v>Belief that someone is chasing you/pursuing you_x000D_</v>
      </c>
      <c r="AC6" s="16" t="str">
        <f ca="1">VLOOKUP(F6, Questions!A:E, 3, FALSE)</f>
        <v>Imaging scan to test for diseases of the body. A special dye is injected/swallowed that contains radioactive tracers.</v>
      </c>
      <c r="AD6" s="16" t="str">
        <f ca="1">VLOOKUP(G6, Questions!A:E, 3, FALSE)</f>
        <v>Some drug treatments are used to treat the symptoms of schizophrenia. People with Parkinson’s disease have low levels of dopamine.</v>
      </c>
      <c r="AE6" s="16" t="str">
        <f ca="1">VLOOKUP(H6, Questions!A:E, 3, FALSE)</f>
        <v>1 month</v>
      </c>
      <c r="AF6" s="16" t="str">
        <f ca="1">VLOOKUP(I6, Questions!A:E, 3, FALSE)</f>
        <v xml:space="preserve">What was schizophrenia first called? ‘dementia praecox’ (premature dementia) </v>
      </c>
      <c r="AG6" s="16" t="str">
        <f ca="1">VLOOKUP(J6, Questions!A:E, 3, FALSE)</f>
        <v>Self-monitoring</v>
      </c>
    </row>
    <row r="7" spans="2:36" ht="93" customHeight="1">
      <c r="E7" s="34">
        <f ca="1">IFERROR(RANDBETWEEN(1, D2), "")</f>
        <v>2</v>
      </c>
      <c r="F7" s="35">
        <f ca="1">IFERROR(RANDBETWEEN(1, D2), "")</f>
        <v>2</v>
      </c>
      <c r="G7" s="36">
        <f ca="1">IFERROR(RANDBETWEEN(C3, D3), "")</f>
        <v>11</v>
      </c>
      <c r="H7" s="35">
        <f ca="1">IFERROR(RANDBETWEEN(1, D2), "")</f>
        <v>19</v>
      </c>
      <c r="I7" s="35">
        <f ca="1">IFERROR(RANDBETWEEN(1, D2), "")</f>
        <v>8</v>
      </c>
      <c r="J7" s="35">
        <f ca="1">IFERROR(RANDBETWEEN(1, D2), "")</f>
        <v>16</v>
      </c>
      <c r="K7" s="35">
        <f ca="1">IFERROR(RANDBETWEEN(1, D2), "")</f>
        <v>20</v>
      </c>
      <c r="L7" s="35">
        <f ca="1">IFERROR(RANDBETWEEN(1, D2), "")</f>
        <v>16</v>
      </c>
      <c r="O7" s="13">
        <v>6</v>
      </c>
      <c r="P7" s="16" t="str">
        <f ca="1">VLOOKUP(E7, Questions!A:E, 2, FALSE)</f>
        <v xml:space="preserve">How many diagnostic types are there? </v>
      </c>
      <c r="Q7" s="16" t="str">
        <f ca="1">VLOOKUP(F7, Questions!A:E, 2, FALSE)</f>
        <v xml:space="preserve">How many diagnostic types are there? </v>
      </c>
      <c r="R7" s="16" t="str">
        <f ca="1">VLOOKUP(G7, Questions!A:E, 2, FALSE)</f>
        <v xml:space="preserve">What do the terms MZ and DZ stand for? </v>
      </c>
      <c r="S7" s="16" t="str">
        <f ca="1">VLOOKUP(H7, Questions!A:E, 2, FALSE)</f>
        <v xml:space="preserve">What qualitative data was collected in Gottesman and Shield’s study? </v>
      </c>
      <c r="T7" s="16" t="str">
        <f ca="1">VLOOKUP(I7, Questions!A:E, 2, FALSE)</f>
        <v xml:space="preserve">Why might the DSM and ICD be culturally bias? </v>
      </c>
      <c r="U7" s="16" t="str">
        <f ca="1">VLOOKUP(J7, Questions!A:E, 2, FALSE)</f>
        <v xml:space="preserve">What was taken up faster in schizophrenics indicating that they produce more dopamine? </v>
      </c>
      <c r="W7" s="17"/>
      <c r="AA7" s="13">
        <v>6</v>
      </c>
      <c r="AB7" s="16">
        <f ca="1">VLOOKUP(E7, Questions!A:E, 3, FALSE)</f>
        <v>5</v>
      </c>
      <c r="AC7" s="16">
        <f ca="1">VLOOKUP(F7, Questions!A:E, 3, FALSE)</f>
        <v>5</v>
      </c>
      <c r="AD7" s="16" t="str">
        <f ca="1">VLOOKUP(G7, Questions!A:E, 3, FALSE)</f>
        <v>Monozygotic (identical), Dizygotic (non-identical/fraternal) twins</v>
      </c>
      <c r="AE7" s="16" t="str">
        <f ca="1">VLOOKUP(H7, Questions!A:E, 3, FALSE)</f>
        <v>Interviews</v>
      </c>
      <c r="AF7" s="16" t="str">
        <f ca="1">VLOOKUP(I7, Questions!A:E, 3, FALSE)</f>
        <v>Developed in western society</v>
      </c>
      <c r="AG7" s="16" t="str">
        <f ca="1">VLOOKUP(J7, Questions!A:E, 3, FALSE)</f>
        <v>L-DOPA</v>
      </c>
    </row>
    <row r="8" spans="2:36" ht="93" customHeight="1">
      <c r="B8" s="19"/>
      <c r="C8" s="66"/>
      <c r="D8" s="66"/>
      <c r="E8" s="38"/>
      <c r="P8" s="11"/>
      <c r="Q8" s="12"/>
      <c r="R8" s="12"/>
    </row>
    <row r="9" spans="2:36" ht="93" customHeight="1">
      <c r="B9" s="20"/>
      <c r="C9" s="66"/>
      <c r="D9" s="66"/>
      <c r="E9" s="2"/>
      <c r="P9" s="11"/>
      <c r="Q9" s="12"/>
      <c r="R9" s="12"/>
    </row>
  </sheetData>
  <mergeCells count="6">
    <mergeCell ref="B1:D1"/>
    <mergeCell ref="C8:D9"/>
    <mergeCell ref="AI2:AJ2"/>
    <mergeCell ref="AI3:AJ3"/>
    <mergeCell ref="W4:X4"/>
    <mergeCell ref="W5:X5"/>
  </mergeCells>
  <pageMargins left="0.7" right="0.7" top="0.75" bottom="0.75" header="0.3" footer="0.3"/>
  <pageSetup paperSize="9" scale="85" orientation="landscape" horizontalDpi="300" verticalDpi="300"/>
  <rowBreaks count="1" manualBreakCount="1">
    <brk id="1" max="16383" man="1"/>
  </rowBreaks>
  <colBreaks count="1" manualBreakCount="1">
    <brk id="27" max="1048575" man="1"/>
  </colBreaks>
  <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B1:AH8"/>
  <sheetViews>
    <sheetView workbookViewId="0">
      <selection activeCell="O3" sqref="O3"/>
    </sheetView>
  </sheetViews>
  <sheetFormatPr baseColWidth="10" defaultColWidth="8.83203125" defaultRowHeight="93" customHeight="1" x14ac:dyDescent="0"/>
  <cols>
    <col min="5" max="5" width="5.83203125" hidden="1" customWidth="1"/>
    <col min="6" max="12" width="6.33203125" hidden="1" customWidth="1"/>
    <col min="15" max="15" width="4.33203125" customWidth="1"/>
    <col min="16" max="20" width="18.33203125" customWidth="1"/>
    <col min="26" max="26" width="5.5" customWidth="1"/>
    <col min="27" max="31" width="17.6640625" customWidth="1"/>
  </cols>
  <sheetData>
    <row r="1" spans="2:34" ht="36.75" customHeight="1">
      <c r="B1" s="63"/>
      <c r="C1" s="64"/>
      <c r="D1" s="64"/>
      <c r="E1" s="39"/>
      <c r="P1" s="14" t="s">
        <v>7</v>
      </c>
      <c r="Q1" s="15" t="s">
        <v>8</v>
      </c>
      <c r="R1" s="15" t="s">
        <v>9</v>
      </c>
      <c r="S1" s="15" t="s">
        <v>10</v>
      </c>
      <c r="T1" s="15" t="s">
        <v>11</v>
      </c>
      <c r="AA1" s="14" t="s">
        <v>7</v>
      </c>
      <c r="AB1" s="15" t="s">
        <v>8</v>
      </c>
      <c r="AC1" s="15" t="s">
        <v>9</v>
      </c>
      <c r="AD1" s="15" t="s">
        <v>10</v>
      </c>
      <c r="AE1" s="15" t="s">
        <v>11</v>
      </c>
    </row>
    <row r="2" spans="2:34" ht="93" customHeight="1">
      <c r="B2" s="18" t="s">
        <v>4</v>
      </c>
      <c r="C2" s="21"/>
      <c r="D2" s="46">
        <f>Questions!G1</f>
        <v>20</v>
      </c>
      <c r="E2" s="34">
        <f ca="1">IFERROR(RANDBETWEEN(1, D2), "")</f>
        <v>19</v>
      </c>
      <c r="F2" s="35">
        <f ca="1">IFERROR(RANDBETWEEN(1, D2), "")</f>
        <v>9</v>
      </c>
      <c r="G2" s="36">
        <f ca="1">IFERROR(RANDBETWEEN(C3, D3), "")</f>
        <v>7</v>
      </c>
      <c r="H2" s="35">
        <f ca="1">IFERROR(RANDBETWEEN(1, D2), "")</f>
        <v>9</v>
      </c>
      <c r="I2" s="35">
        <f ca="1">IFERROR(RANDBETWEEN(1, D2), "")</f>
        <v>13</v>
      </c>
      <c r="J2" s="35">
        <f ca="1">IFERROR(RANDBETWEEN(1, D2), "")</f>
        <v>9</v>
      </c>
      <c r="K2" s="35">
        <f ca="1">IFERROR(RANDBETWEEN(1, D2), "")</f>
        <v>5</v>
      </c>
      <c r="L2" s="35">
        <f ca="1">IFERROR(RANDBETWEEN(1, D2), "")</f>
        <v>4</v>
      </c>
      <c r="O2" s="13">
        <v>1</v>
      </c>
      <c r="P2" s="26" t="str">
        <f ca="1">VLOOKUP(E2, Questions!A:E, 2, FALSE)</f>
        <v xml:space="preserve">What qualitative data was collected in Gottesman and Shield’s study? </v>
      </c>
      <c r="Q2" s="26" t="str">
        <f ca="1">VLOOKUP(F2, Questions!A:E, 2, FALSE)</f>
        <v xml:space="preserve">Why might schizophrenia be difficult to diagnose? </v>
      </c>
      <c r="R2" s="26" t="str">
        <f ca="1">VLOOKUP(G2, Questions!A:E, 2, FALSE)</f>
        <v xml:space="preserve">Identify two examples of negative symptoms of schizophrenia. </v>
      </c>
      <c r="S2" s="26" t="str">
        <f ca="1">VLOOKUP(H2, Questions!A:E, 2, FALSE)</f>
        <v xml:space="preserve">Why might schizophrenia be difficult to diagnose? </v>
      </c>
      <c r="T2" s="26" t="str">
        <f ca="1">VLOOKUP(I2, Questions!A:E, 2, FALSE)</f>
        <v>According to the dopamine hypothesis, schizophrenia is caused by the lack of sensitivity in a person’s dopamine receptors. T/F.</v>
      </c>
      <c r="Z2" s="13">
        <v>1</v>
      </c>
      <c r="AA2" s="26" t="str">
        <f ca="1">VLOOKUP(E2, Questions!A:E, 3, FALSE)</f>
        <v>Interviews</v>
      </c>
      <c r="AB2" s="26" t="str">
        <f ca="1">VLOOKUP(F2, Questions!A:E, 3, FALSE)</f>
        <v>Other disorders may have similar symptoms</v>
      </c>
      <c r="AC2" s="26" t="str">
        <f ca="1">VLOOKUP(G2, Questions!A:E, 3, FALSE)</f>
        <v>Poverty of speech, withdrawal from society, flattening of mood</v>
      </c>
      <c r="AD2" s="26" t="str">
        <f ca="1">VLOOKUP(H2, Questions!A:E, 3, FALSE)</f>
        <v>Other disorders may have similar symptoms</v>
      </c>
      <c r="AE2" s="26" t="b">
        <f ca="1">VLOOKUP(I2, Questions!A:E, 3, FALSE)</f>
        <v>1</v>
      </c>
    </row>
    <row r="3" spans="2:34" ht="93" customHeight="1">
      <c r="B3" s="18" t="s">
        <v>5</v>
      </c>
      <c r="C3" s="46">
        <f>Questions!G2</f>
        <v>1</v>
      </c>
      <c r="D3" s="46">
        <f>Questions!G3</f>
        <v>20</v>
      </c>
      <c r="E3" s="34">
        <f ca="1">IFERROR(RANDBETWEEN(1, D2), "")</f>
        <v>17</v>
      </c>
      <c r="F3" s="35">
        <f ca="1">IFERROR(RANDBETWEEN(1, D2), "")</f>
        <v>18</v>
      </c>
      <c r="G3" s="35">
        <f ca="1">IFERROR(RANDBETWEEN(1, D2), "")</f>
        <v>4</v>
      </c>
      <c r="H3" s="35">
        <f ca="1">IFERROR(RANDBETWEEN(1, D2), "")</f>
        <v>15</v>
      </c>
      <c r="I3" s="35">
        <f ca="1">IFERROR(RANDBETWEEN(1, D2), "")</f>
        <v>3</v>
      </c>
      <c r="J3" s="36">
        <f ca="1">IFERROR(RANDBETWEEN(C3, D3), "")</f>
        <v>14</v>
      </c>
      <c r="K3" s="35">
        <f ca="1">IFERROR(RANDBETWEEN(1, D2), "")</f>
        <v>6</v>
      </c>
      <c r="L3" s="35">
        <f ca="1">IFERROR(RANDBETWEEN(1, D2), "")</f>
        <v>16</v>
      </c>
      <c r="O3" s="13">
        <v>2</v>
      </c>
      <c r="P3" s="26" t="str">
        <f ca="1">VLOOKUP(E3, Questions!A:E, 2, FALSE)</f>
        <v xml:space="preserve">What does Frith describe schizophrenia as being ‘abnormality of…’ </v>
      </c>
      <c r="Q3" s="26" t="str">
        <f ca="1">VLOOKUP(F3, Questions!A:E, 2, FALSE)</f>
        <v xml:space="preserve">Incoherent speech is a positive symptom of schizophrenia. T/F. </v>
      </c>
      <c r="R3" s="26" t="str">
        <f ca="1">VLOOKUP(G3, Questions!A:E, 2, FALSE)</f>
        <v xml:space="preserve">According to the DSM, symptoms should present themselves for at least how long? </v>
      </c>
      <c r="S3" s="26" t="str">
        <f ca="1">VLOOKUP(H3, Questions!A:E, 2, FALSE)</f>
        <v xml:space="preserve">What does a PET scan do? </v>
      </c>
      <c r="T3" s="26" t="str">
        <f ca="1">VLOOKUP(I3, Questions!A:E, 2, FALSE)</f>
        <v>Describe the diagnostic type ‘catatonic’</v>
      </c>
      <c r="Z3" s="13">
        <v>2</v>
      </c>
      <c r="AA3" s="26" t="str">
        <f ca="1">VLOOKUP(E3, Questions!A:E, 3, FALSE)</f>
        <v>Self-monitoring</v>
      </c>
      <c r="AB3" s="26" t="b">
        <f ca="1">VLOOKUP(F3, Questions!A:E, 3, FALSE)</f>
        <v>1</v>
      </c>
      <c r="AC3" s="26" t="str">
        <f ca="1">VLOOKUP(G3, Questions!A:E, 3, FALSE)</f>
        <v>1 month</v>
      </c>
      <c r="AD3" s="26" t="str">
        <f ca="1">VLOOKUP(H3, Questions!A:E, 3, FALSE)</f>
        <v>Imaging scan to test for diseases of the body. A special dye is injected/swallowed that contains radioactive tracers.</v>
      </c>
      <c r="AE3" s="26" t="str">
        <f ca="1">VLOOKUP(I3, Questions!A:E, 3, FALSE)</f>
        <v>Person may not react to things in the environment and remain rigid and unmoving in awkward poses…</v>
      </c>
      <c r="AG3" s="77" t="s">
        <v>14</v>
      </c>
      <c r="AH3" s="77"/>
    </row>
    <row r="4" spans="2:34" ht="93" customHeight="1">
      <c r="B4" s="19"/>
      <c r="C4" s="22"/>
      <c r="D4" s="31"/>
      <c r="E4" s="34">
        <f ca="1">IFERROR(RANDBETWEEN(1, D2), "")</f>
        <v>1</v>
      </c>
      <c r="F4" s="35">
        <f ca="1">IFERROR(RANDBETWEEN(1, D2), "")</f>
        <v>18</v>
      </c>
      <c r="G4" s="35">
        <f ca="1">IFERROR(RANDBETWEEN(1, D2), "")</f>
        <v>18</v>
      </c>
      <c r="H4" s="35">
        <f ca="1">IFERROR(RANDBETWEEN(1, D2), "")</f>
        <v>2</v>
      </c>
      <c r="I4" s="35">
        <f ca="1">IFERROR(RANDBETWEEN(1, D2), "")</f>
        <v>19</v>
      </c>
      <c r="J4" s="35">
        <f ca="1">IFERROR(RANDBETWEEN(1, D2), "")</f>
        <v>10</v>
      </c>
      <c r="K4" s="35">
        <f ca="1">IFERROR(RANDBETWEEN(1, D2), "")</f>
        <v>3</v>
      </c>
      <c r="L4" s="36">
        <f ca="1">IFERROR(RANDBETWEEN(C3, D3), "")</f>
        <v>5</v>
      </c>
      <c r="O4" s="13">
        <v>3</v>
      </c>
      <c r="P4" s="26" t="str">
        <f ca="1">VLOOKUP(E4, Questions!A:E, 2, FALSE)</f>
        <v xml:space="preserve">What was schizophrenia first called? </v>
      </c>
      <c r="Q4" s="26" t="str">
        <f ca="1">VLOOKUP(F4, Questions!A:E, 2, FALSE)</f>
        <v xml:space="preserve">Incoherent speech is a positive symptom of schizophrenia. T/F. </v>
      </c>
      <c r="R4" s="26" t="str">
        <f ca="1">VLOOKUP(G4, Questions!A:E, 2, FALSE)</f>
        <v xml:space="preserve">Incoherent speech is a positive symptom of schizophrenia. T/F. </v>
      </c>
      <c r="S4" s="26" t="str">
        <f ca="1">VLOOKUP(H4, Questions!A:E, 2, FALSE)</f>
        <v xml:space="preserve">How many diagnostic types are there? </v>
      </c>
      <c r="T4" s="26" t="str">
        <f ca="1">VLOOKUP(I4, Questions!A:E, 2, FALSE)</f>
        <v xml:space="preserve">What qualitative data was collected in Gottesman and Shield’s study? </v>
      </c>
      <c r="V4" s="77" t="s">
        <v>15</v>
      </c>
      <c r="W4" s="77"/>
      <c r="Z4" s="13">
        <v>3</v>
      </c>
      <c r="AA4" s="26" t="str">
        <f ca="1">VLOOKUP(E4, Questions!A:E, 3, FALSE)</f>
        <v xml:space="preserve">What was schizophrenia first called? ‘dementia praecox’ (premature dementia) </v>
      </c>
      <c r="AB4" s="26" t="b">
        <f ca="1">VLOOKUP(F4, Questions!A:E, 3, FALSE)</f>
        <v>1</v>
      </c>
      <c r="AC4" s="26" t="b">
        <f ca="1">VLOOKUP(G4, Questions!A:E, 3, FALSE)</f>
        <v>1</v>
      </c>
      <c r="AD4" s="26">
        <f ca="1">VLOOKUP(H4, Questions!A:E, 3, FALSE)</f>
        <v>5</v>
      </c>
      <c r="AE4" s="26" t="str">
        <f ca="1">VLOOKUP(I4, Questions!A:E, 3, FALSE)</f>
        <v>Interviews</v>
      </c>
      <c r="AG4" s="78">
        <f ca="1">V5</f>
        <v>147</v>
      </c>
      <c r="AH4" s="78"/>
    </row>
    <row r="5" spans="2:34" ht="93" customHeight="1">
      <c r="B5" s="19"/>
      <c r="C5" s="22"/>
      <c r="D5" s="31"/>
      <c r="E5" s="37">
        <f ca="1">IFERROR(RANDBETWEEN(C3, D3), "")</f>
        <v>13</v>
      </c>
      <c r="F5" s="35">
        <f ca="1">IFERROR(RANDBETWEEN(1, D2), "")</f>
        <v>8</v>
      </c>
      <c r="G5" s="35">
        <f ca="1">IFERROR(RANDBETWEEN(1, D2), "")</f>
        <v>12</v>
      </c>
      <c r="H5" s="35">
        <f ca="1">IFERROR(RANDBETWEEN(1, D2), "")</f>
        <v>10</v>
      </c>
      <c r="I5" s="35">
        <f ca="1">IFERROR(RANDBETWEEN(1, D2), "")</f>
        <v>10</v>
      </c>
      <c r="J5" s="35">
        <f ca="1">IFERROR(RANDBETWEEN(1, D2), "")</f>
        <v>4</v>
      </c>
      <c r="K5" s="35">
        <f ca="1">IFERROR(RANDBETWEEN(1, D2), "")</f>
        <v>12</v>
      </c>
      <c r="L5" s="35">
        <f ca="1">IFERROR(RANDBETWEEN(1, D2), "")</f>
        <v>8</v>
      </c>
      <c r="O5" s="13">
        <v>4</v>
      </c>
      <c r="P5" s="26" t="str">
        <f ca="1">VLOOKUP(E5, Questions!A:E, 2, FALSE)</f>
        <v>According to the dopamine hypothesis, schizophrenia is caused by the lack of sensitivity in a person’s dopamine receptors. T/F.</v>
      </c>
      <c r="Q5" s="26" t="str">
        <f ca="1">VLOOKUP(F5, Questions!A:E, 2, FALSE)</f>
        <v xml:space="preserve">Why might the DSM and ICD be culturally bias? </v>
      </c>
      <c r="R5" s="26" t="str">
        <f ca="1">VLOOKUP(G5, Questions!A:E, 2, FALSE)</f>
        <v xml:space="preserve">What does the term concordance rate mean? </v>
      </c>
      <c r="S5" s="26" t="str">
        <f ca="1">VLOOKUP(H5, Questions!A:E, 2, FALSE)</f>
        <v>What does the term persecutory hallucinations mean?</v>
      </c>
      <c r="T5" s="26" t="str">
        <f ca="1">VLOOKUP(I5, Questions!A:E, 2, FALSE)</f>
        <v>What does the term persecutory hallucinations mean?</v>
      </c>
      <c r="V5" s="78">
        <f ca="1">RANDBETWEEN(1,200)</f>
        <v>147</v>
      </c>
      <c r="W5" s="78"/>
      <c r="Z5" s="13">
        <v>4</v>
      </c>
      <c r="AA5" s="26" t="b">
        <f ca="1">VLOOKUP(E5, Questions!A:E, 3, FALSE)</f>
        <v>1</v>
      </c>
      <c r="AB5" s="26" t="str">
        <f ca="1">VLOOKUP(F5, Questions!A:E, 3, FALSE)</f>
        <v>Developed in western society</v>
      </c>
      <c r="AC5" s="26" t="str">
        <f ca="1">VLOOKUP(G5, Questions!A:E, 3, FALSE)</f>
        <v>Whether twins share the same trait or not.</v>
      </c>
      <c r="AD5" s="26" t="str">
        <f ca="1">VLOOKUP(H5, Questions!A:E, 3, FALSE)</f>
        <v>Belief that someone is chasing you/pursuing you_x000D_</v>
      </c>
      <c r="AE5" s="26" t="str">
        <f ca="1">VLOOKUP(I5, Questions!A:E, 3, FALSE)</f>
        <v>Belief that someone is chasing you/pursuing you_x000D_</v>
      </c>
    </row>
    <row r="6" spans="2:34" ht="93" customHeight="1">
      <c r="B6" s="20"/>
      <c r="C6" s="23"/>
      <c r="D6" s="32"/>
      <c r="E6" s="34">
        <f ca="1">IFERROR(RANDBETWEEN(1, D2), "")</f>
        <v>6</v>
      </c>
      <c r="F6" s="35">
        <f ca="1">IFERROR(RANDBETWEEN(1, D2), "")</f>
        <v>2</v>
      </c>
      <c r="G6" s="35">
        <f ca="1">IFERROR(RANDBETWEEN(1, D2), "")</f>
        <v>9</v>
      </c>
      <c r="H6" s="35">
        <f ca="1">IFERROR(RANDBETWEEN(1, D2), "")</f>
        <v>7</v>
      </c>
      <c r="I6" s="35">
        <f ca="1">IFERROR(RANDBETWEEN(1, D2), "")</f>
        <v>20</v>
      </c>
      <c r="J6" s="35">
        <f ca="1">IFERROR(RANDBETWEEN(1, D2), "")</f>
        <v>4</v>
      </c>
      <c r="K6" s="36">
        <f ca="1">IFERROR(RANDBETWEEN(C3, D3), "")</f>
        <v>5</v>
      </c>
      <c r="L6" s="35">
        <f ca="1">IFERROR(RANDBETWEEN(1, D2), "")</f>
        <v>20</v>
      </c>
      <c r="O6" s="13">
        <v>5</v>
      </c>
      <c r="P6" s="26" t="str">
        <f ca="1">VLOOKUP(E6, Questions!A:E, 2, FALSE)</f>
        <v>Identify two examples of positive symptoms of schizophrenia</v>
      </c>
      <c r="Q6" s="26" t="str">
        <f ca="1">VLOOKUP(F6, Questions!A:E, 2, FALSE)</f>
        <v xml:space="preserve">How many diagnostic types are there? </v>
      </c>
      <c r="R6" s="26" t="str">
        <f ca="1">VLOOKUP(G6, Questions!A:E, 2, FALSE)</f>
        <v xml:space="preserve">Why might schizophrenia be difficult to diagnose? </v>
      </c>
      <c r="S6" s="26" t="str">
        <f ca="1">VLOOKUP(H6, Questions!A:E, 2, FALSE)</f>
        <v xml:space="preserve">Identify two examples of negative symptoms of schizophrenia. </v>
      </c>
      <c r="T6" s="26" t="str">
        <f ca="1">VLOOKUP(I6, Questions!A:E, 2, FALSE)</f>
        <v xml:space="preserve">Briefly describe how Frith conducted his experiment. </v>
      </c>
      <c r="Z6" s="13">
        <v>5</v>
      </c>
      <c r="AA6" s="26" t="str">
        <f ca="1">VLOOKUP(E6, Questions!A:E, 3, FALSE)</f>
        <v>Hallucinations, delusions of grandeur, insertion of thoughts</v>
      </c>
      <c r="AB6" s="26">
        <f ca="1">VLOOKUP(F6, Questions!A:E, 3, FALSE)</f>
        <v>5</v>
      </c>
      <c r="AC6" s="26" t="str">
        <f ca="1">VLOOKUP(G6, Questions!A:E, 3, FALSE)</f>
        <v>Other disorders may have similar symptoms</v>
      </c>
      <c r="AD6" s="26" t="str">
        <f ca="1">VLOOKUP(H6, Questions!A:E, 3, FALSE)</f>
        <v>Poverty of speech, withdrawal from society, flattening of mood</v>
      </c>
      <c r="AE6" s="26" t="str">
        <f ca="1">VLOOKUP(I6, Questions!A:E, 3, FALSE)</f>
        <v>Asked schizophrenics to decide whether items that had been read out loud were done themselves, an experimenter or a computer</v>
      </c>
    </row>
    <row r="7" spans="2:34" ht="93" customHeight="1">
      <c r="B7" s="19"/>
      <c r="C7" s="66"/>
      <c r="D7" s="66"/>
      <c r="E7" s="38"/>
      <c r="P7" s="11"/>
      <c r="Q7" s="12"/>
      <c r="R7" s="12"/>
    </row>
    <row r="8" spans="2:34" ht="93" customHeight="1">
      <c r="B8" s="20"/>
      <c r="C8" s="66"/>
      <c r="D8" s="66"/>
      <c r="E8" s="2"/>
      <c r="P8" s="11"/>
      <c r="Q8" s="12"/>
      <c r="R8" s="12"/>
    </row>
  </sheetData>
  <mergeCells count="6">
    <mergeCell ref="B1:D1"/>
    <mergeCell ref="C7:D8"/>
    <mergeCell ref="AG3:AH3"/>
    <mergeCell ref="AG4:AH4"/>
    <mergeCell ref="V4:W4"/>
    <mergeCell ref="V5:W5"/>
  </mergeCells>
  <pageMargins left="0.7" right="0.7" top="0.75" bottom="0.75" header="0.3" footer="0.3"/>
  <pageSetup paperSize="9" scale="99" orientation="landscape"/>
  <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B1:AY6"/>
  <sheetViews>
    <sheetView topLeftCell="A2" workbookViewId="0">
      <selection activeCell="AA7" sqref="AA7"/>
    </sheetView>
  </sheetViews>
  <sheetFormatPr baseColWidth="10" defaultColWidth="8.83203125" defaultRowHeight="93" customHeight="1" x14ac:dyDescent="0"/>
  <cols>
    <col min="5" max="5" width="5.83203125" hidden="1" customWidth="1"/>
    <col min="6" max="9" width="6.33203125" hidden="1" customWidth="1"/>
    <col min="10" max="11" width="9.1640625" hidden="1" customWidth="1"/>
    <col min="12" max="16" width="5" hidden="1" customWidth="1"/>
    <col min="46" max="46" width="0" hidden="1" customWidth="1"/>
    <col min="47" max="51" width="5" hidden="1" customWidth="1"/>
  </cols>
  <sheetData>
    <row r="1" spans="2:51" ht="36.75" customHeight="1">
      <c r="B1" s="63"/>
      <c r="C1" s="64"/>
      <c r="D1" s="64"/>
      <c r="E1" s="39"/>
      <c r="L1" s="14" t="s">
        <v>7</v>
      </c>
      <c r="M1" s="15" t="s">
        <v>8</v>
      </c>
      <c r="N1" s="15" t="s">
        <v>9</v>
      </c>
      <c r="O1" s="15" t="s">
        <v>10</v>
      </c>
      <c r="P1" s="15" t="s">
        <v>11</v>
      </c>
      <c r="AD1" s="30" t="s">
        <v>15</v>
      </c>
      <c r="AE1" s="29">
        <f ca="1">RANDBETWEEN(1,200)</f>
        <v>5</v>
      </c>
      <c r="AF1" s="29"/>
      <c r="AR1" s="30" t="s">
        <v>16</v>
      </c>
      <c r="AS1" s="29">
        <f ca="1">AE1</f>
        <v>5</v>
      </c>
      <c r="AU1" s="14" t="s">
        <v>7</v>
      </c>
      <c r="AV1" s="15" t="s">
        <v>8</v>
      </c>
      <c r="AW1" s="15" t="s">
        <v>9</v>
      </c>
      <c r="AX1" s="15" t="s">
        <v>10</v>
      </c>
      <c r="AY1" s="15" t="s">
        <v>11</v>
      </c>
    </row>
    <row r="2" spans="2:51" ht="93" customHeight="1">
      <c r="B2" s="18" t="s">
        <v>4</v>
      </c>
      <c r="C2" s="21"/>
      <c r="D2" s="46">
        <f>Questions!G1</f>
        <v>20</v>
      </c>
      <c r="E2" s="34">
        <f ca="1">IFERROR(RANDBETWEEN(1, D2), "")</f>
        <v>14</v>
      </c>
      <c r="F2" s="35">
        <f ca="1">IFERROR(RANDBETWEEN(1, D2), "")</f>
        <v>16</v>
      </c>
      <c r="G2" s="36">
        <f ca="1">IFERROR(RANDBETWEEN(C3, D3), "")</f>
        <v>2</v>
      </c>
      <c r="H2" s="35">
        <f ca="1">IFERROR(RANDBETWEEN(1, D2), "")</f>
        <v>16</v>
      </c>
      <c r="I2" s="35">
        <f ca="1">IFERROR(RANDBETWEEN(1, D2), "")</f>
        <v>4</v>
      </c>
      <c r="K2" s="13">
        <v>1</v>
      </c>
      <c r="L2" s="16" t="str">
        <f ca="1">VLOOKUP(E2, Questions!A:E, 2, FALSE)</f>
        <v xml:space="preserve">What is the link between Parkinson’s disease and schizophrenia in terms of treatments? </v>
      </c>
      <c r="M2" s="16" t="str">
        <f ca="1">VLOOKUP(F2, Questions!A:E, 2, FALSE)</f>
        <v xml:space="preserve">What was taken up faster in schizophrenics indicating that they produce more dopamine? </v>
      </c>
      <c r="N2" s="16" t="str">
        <f ca="1">VLOOKUP(G2, Questions!A:E, 2, FALSE)</f>
        <v xml:space="preserve">How many diagnostic types are there? </v>
      </c>
      <c r="O2" s="16" t="str">
        <f ca="1">VLOOKUP(H2, Questions!A:E, 2, FALSE)</f>
        <v xml:space="preserve">What was taken up faster in schizophrenics indicating that they produce more dopamine? </v>
      </c>
      <c r="P2" s="16" t="str">
        <f ca="1">VLOOKUP(I2, Questions!A:E, 2, FALSE)</f>
        <v xml:space="preserve">According to the DSM, symptoms should present themselves for at least how long? </v>
      </c>
      <c r="AT2" s="13">
        <v>1</v>
      </c>
      <c r="AU2" s="16" t="str">
        <f ca="1">VLOOKUP(E2, Questions!A:E, 3, FALSE)</f>
        <v>Some drug treatments are used to treat the symptoms of schizophrenia. People with Parkinson’s disease have low levels of dopamine.</v>
      </c>
      <c r="AV2" s="16" t="str">
        <f ca="1">VLOOKUP(F2, Questions!A:E, 3, FALSE)</f>
        <v>L-DOPA</v>
      </c>
      <c r="AW2" s="16">
        <f ca="1">VLOOKUP(G2, Questions!A:E, 3, FALSE)</f>
        <v>5</v>
      </c>
      <c r="AX2" s="16" t="str">
        <f ca="1">VLOOKUP(H2, Questions!A:E, 3, FALSE)</f>
        <v>L-DOPA</v>
      </c>
      <c r="AY2" s="16" t="str">
        <f ca="1">VLOOKUP(I2, Questions!A:E, 3, FALSE)</f>
        <v>1 month</v>
      </c>
    </row>
    <row r="3" spans="2:51" ht="93" customHeight="1">
      <c r="B3" s="18" t="s">
        <v>5</v>
      </c>
      <c r="C3" s="46">
        <f>Questions!G2</f>
        <v>1</v>
      </c>
      <c r="D3" s="46">
        <f>Questions!G3</f>
        <v>20</v>
      </c>
      <c r="E3" s="34">
        <f ca="1">IFERROR(RANDBETWEEN(1, D2), "")</f>
        <v>5</v>
      </c>
      <c r="F3" s="36">
        <f ca="1">IFERROR(RANDBETWEEN(C3, D3), "")</f>
        <v>11</v>
      </c>
      <c r="G3" s="35">
        <f ca="1">IFERROR(RANDBETWEEN(1, D2), "")</f>
        <v>11</v>
      </c>
      <c r="H3" s="35">
        <f ca="1">IFERROR(RANDBETWEEN(1, D2), "")</f>
        <v>8</v>
      </c>
      <c r="I3" s="35">
        <f ca="1">IFERROR(RANDBETWEEN(1, D2), "")</f>
        <v>18</v>
      </c>
      <c r="K3" s="13">
        <v>2</v>
      </c>
      <c r="L3" s="16" t="str">
        <f ca="1">VLOOKUP(E3, Questions!A:E, 2, FALSE)</f>
        <v xml:space="preserve">According to the DSM, how many symptoms should be present for that time period? </v>
      </c>
      <c r="M3" s="16" t="str">
        <f ca="1">VLOOKUP(F3, Questions!A:E, 2, FALSE)</f>
        <v xml:space="preserve">What do the terms MZ and DZ stand for? </v>
      </c>
      <c r="N3" s="16" t="str">
        <f ca="1">VLOOKUP(G3, Questions!A:E, 2, FALSE)</f>
        <v xml:space="preserve">What do the terms MZ and DZ stand for? </v>
      </c>
      <c r="O3" s="16" t="str">
        <f ca="1">VLOOKUP(H3, Questions!A:E, 2, FALSE)</f>
        <v xml:space="preserve">Why might the DSM and ICD be culturally bias? </v>
      </c>
      <c r="P3" s="16" t="str">
        <f ca="1">VLOOKUP(I3, Questions!A:E, 2, FALSE)</f>
        <v xml:space="preserve">Incoherent speech is a positive symptom of schizophrenia. T/F. </v>
      </c>
      <c r="AT3" s="13">
        <v>2</v>
      </c>
      <c r="AU3" s="16" t="str">
        <f ca="1">VLOOKUP(E3, Questions!A:E, 3, FALSE)</f>
        <v>At least two</v>
      </c>
      <c r="AV3" s="16" t="str">
        <f ca="1">VLOOKUP(F3, Questions!A:E, 3, FALSE)</f>
        <v>Monozygotic (identical), Dizygotic (non-identical/fraternal) twins</v>
      </c>
      <c r="AW3" s="16" t="str">
        <f ca="1">VLOOKUP(G3, Questions!A:E, 3, FALSE)</f>
        <v>Monozygotic (identical), Dizygotic (non-identical/fraternal) twins</v>
      </c>
      <c r="AX3" s="16" t="str">
        <f ca="1">VLOOKUP(H3, Questions!A:E, 3, FALSE)</f>
        <v>Developed in western society</v>
      </c>
      <c r="AY3" s="16" t="b">
        <f ca="1">VLOOKUP(I3, Questions!A:E, 3, FALSE)</f>
        <v>1</v>
      </c>
    </row>
    <row r="4" spans="2:51" ht="93" customHeight="1">
      <c r="B4" s="19"/>
      <c r="C4" s="22"/>
      <c r="D4" s="31"/>
      <c r="E4" s="34">
        <f ca="1">IFERROR(RANDBETWEEN(1, D2), "")</f>
        <v>1</v>
      </c>
      <c r="F4" s="35">
        <f ca="1">IFERROR(RANDBETWEEN(1, D2), "")</f>
        <v>9</v>
      </c>
      <c r="G4" s="35">
        <f ca="1">IFERROR(RANDBETWEEN(1, D2), "")</f>
        <v>12</v>
      </c>
      <c r="H4" s="36">
        <f ca="1">IFERROR(RANDBETWEEN(C3, D3), "")</f>
        <v>2</v>
      </c>
      <c r="I4" s="35">
        <f ca="1">IFERROR(RANDBETWEEN(1, D2), "")</f>
        <v>12</v>
      </c>
      <c r="K4" s="13">
        <v>3</v>
      </c>
      <c r="L4" s="16" t="str">
        <f ca="1">VLOOKUP(E4, Questions!A:E, 2, FALSE)</f>
        <v xml:space="preserve">What was schizophrenia first called? </v>
      </c>
      <c r="M4" s="16" t="str">
        <f ca="1">VLOOKUP(F4, Questions!A:E, 2, FALSE)</f>
        <v xml:space="preserve">Why might schizophrenia be difficult to diagnose? </v>
      </c>
      <c r="N4" s="16" t="str">
        <f ca="1">VLOOKUP(G4, Questions!A:E, 2, FALSE)</f>
        <v xml:space="preserve">What does the term concordance rate mean? </v>
      </c>
      <c r="O4" s="16" t="str">
        <f ca="1">VLOOKUP(H4, Questions!A:E, 2, FALSE)</f>
        <v xml:space="preserve">How many diagnostic types are there? </v>
      </c>
      <c r="P4" s="16" t="str">
        <f ca="1">VLOOKUP(I4, Questions!A:E, 2, FALSE)</f>
        <v xml:space="preserve">What does the term concordance rate mean? </v>
      </c>
      <c r="AT4" s="13">
        <v>3</v>
      </c>
      <c r="AU4" s="16" t="str">
        <f ca="1">VLOOKUP(E4, Questions!A:E, 3, FALSE)</f>
        <v xml:space="preserve">What was schizophrenia first called? ‘dementia praecox’ (premature dementia) </v>
      </c>
      <c r="AV4" s="16" t="str">
        <f ca="1">VLOOKUP(F4, Questions!A:E, 3, FALSE)</f>
        <v>Other disorders may have similar symptoms</v>
      </c>
      <c r="AW4" s="16" t="str">
        <f ca="1">VLOOKUP(G4, Questions!A:E, 3, FALSE)</f>
        <v>Whether twins share the same trait or not.</v>
      </c>
      <c r="AX4" s="16">
        <f ca="1">VLOOKUP(H4, Questions!A:E, 3, FALSE)</f>
        <v>5</v>
      </c>
      <c r="AY4" s="16" t="str">
        <f ca="1">VLOOKUP(I4, Questions!A:E, 3, FALSE)</f>
        <v>Whether twins share the same trait or not.</v>
      </c>
    </row>
    <row r="5" spans="2:51" ht="93" customHeight="1">
      <c r="B5" s="19"/>
      <c r="C5" s="22"/>
      <c r="D5" s="31"/>
      <c r="E5" s="37">
        <f ca="1">IFERROR(RANDBETWEEN(C3, D3), "")</f>
        <v>9</v>
      </c>
      <c r="F5" s="35">
        <f ca="1">IFERROR(RANDBETWEEN(1, D2), "")</f>
        <v>17</v>
      </c>
      <c r="G5" s="35">
        <f ca="1">IFERROR(RANDBETWEEN(1, D2), "")</f>
        <v>8</v>
      </c>
      <c r="H5" s="35">
        <f ca="1">IFERROR(RANDBETWEEN(1, D2), "")</f>
        <v>10</v>
      </c>
      <c r="I5" s="35">
        <f ca="1">IFERROR(RANDBETWEEN(1, D2), "")</f>
        <v>18</v>
      </c>
      <c r="K5" s="13">
        <v>4</v>
      </c>
      <c r="L5" s="16" t="str">
        <f ca="1">VLOOKUP(E5, Questions!A:E, 2, FALSE)</f>
        <v xml:space="preserve">Why might schizophrenia be difficult to diagnose? </v>
      </c>
      <c r="M5" s="16" t="str">
        <f ca="1">VLOOKUP(F5, Questions!A:E, 2, FALSE)</f>
        <v xml:space="preserve">What does Frith describe schizophrenia as being ‘abnormality of…’ </v>
      </c>
      <c r="N5" s="16" t="str">
        <f ca="1">VLOOKUP(G5, Questions!A:E, 2, FALSE)</f>
        <v xml:space="preserve">Why might the DSM and ICD be culturally bias? </v>
      </c>
      <c r="O5" s="16" t="str">
        <f ca="1">VLOOKUP(H5, Questions!A:E, 2, FALSE)</f>
        <v>What does the term persecutory hallucinations mean?</v>
      </c>
      <c r="P5" s="16" t="str">
        <f ca="1">VLOOKUP(I5, Questions!A:E, 2, FALSE)</f>
        <v xml:space="preserve">Incoherent speech is a positive symptom of schizophrenia. T/F. </v>
      </c>
      <c r="AT5" s="13">
        <v>4</v>
      </c>
      <c r="AU5" s="16" t="str">
        <f ca="1">VLOOKUP(E5, Questions!A:E, 3, FALSE)</f>
        <v>Other disorders may have similar symptoms</v>
      </c>
      <c r="AV5" s="16" t="str">
        <f ca="1">VLOOKUP(F5, Questions!A:E, 3, FALSE)</f>
        <v>Self-monitoring</v>
      </c>
      <c r="AW5" s="16" t="str">
        <f ca="1">VLOOKUP(G5, Questions!A:E, 3, FALSE)</f>
        <v>Developed in western society</v>
      </c>
      <c r="AX5" s="16" t="str">
        <f ca="1">VLOOKUP(H5, Questions!A:E, 3, FALSE)</f>
        <v>Belief that someone is chasing you/pursuing you_x000D_</v>
      </c>
      <c r="AY5" s="16" t="b">
        <f ca="1">VLOOKUP(I5, Questions!A:E, 3, FALSE)</f>
        <v>1</v>
      </c>
    </row>
    <row r="6" spans="2:51" ht="93" customHeight="1">
      <c r="E6" s="40">
        <f ca="1">IFERROR(RANDBETWEEN(1, D2), "")</f>
        <v>15</v>
      </c>
      <c r="F6" s="35">
        <f ca="1">IFERROR(RANDBETWEEN(1,D2), "")</f>
        <v>5</v>
      </c>
      <c r="G6" s="35">
        <f ca="1">IFERROR(RANDBETWEEN(1, D2), "")</f>
        <v>15</v>
      </c>
      <c r="H6" s="35">
        <f ca="1">IFERROR(RANDBETWEEN(1, D2), "")</f>
        <v>3</v>
      </c>
      <c r="I6" s="41">
        <f ca="1">IFERROR(RANDBETWEEN(C3, D3), "")</f>
        <v>19</v>
      </c>
      <c r="K6" s="25">
        <v>5</v>
      </c>
      <c r="L6" s="16" t="str">
        <f ca="1">VLOOKUP(E6, Questions!A:E, 2, FALSE)</f>
        <v xml:space="preserve">What does a PET scan do? </v>
      </c>
      <c r="M6" s="16" t="str">
        <f ca="1">VLOOKUP(F6, Questions!A:E, 2, FALSE)</f>
        <v xml:space="preserve">According to the DSM, how many symptoms should be present for that time period? </v>
      </c>
      <c r="N6" s="16" t="str">
        <f ca="1">VLOOKUP(G6, Questions!A:E, 2, FALSE)</f>
        <v xml:space="preserve">What does a PET scan do? </v>
      </c>
      <c r="O6" s="16" t="str">
        <f ca="1">VLOOKUP(H6, Questions!A:E, 2, FALSE)</f>
        <v>Describe the diagnostic type ‘catatonic’</v>
      </c>
      <c r="P6" s="16" t="str">
        <f ca="1">VLOOKUP(I6, Questions!A:E, 2, FALSE)</f>
        <v xml:space="preserve">What qualitative data was collected in Gottesman and Shield’s study? </v>
      </c>
      <c r="AT6" s="25">
        <v>5</v>
      </c>
      <c r="AU6" s="16" t="str">
        <f ca="1">VLOOKUP(E6, Questions!A:E, 3, FALSE)</f>
        <v>Imaging scan to test for diseases of the body. A special dye is injected/swallowed that contains radioactive tracers.</v>
      </c>
      <c r="AV6" s="16" t="str">
        <f ca="1">VLOOKUP(F6, Questions!A:E, 3, FALSE)</f>
        <v>At least two</v>
      </c>
      <c r="AW6" s="16" t="str">
        <f ca="1">VLOOKUP(G6, Questions!A:E, 3, FALSE)</f>
        <v>Imaging scan to test for diseases of the body. A special dye is injected/swallowed that contains radioactive tracers.</v>
      </c>
      <c r="AX6" s="16" t="str">
        <f ca="1">VLOOKUP(H6, Questions!A:E, 3, FALSE)</f>
        <v>Person may not react to things in the environment and remain rigid and unmoving in awkward poses…</v>
      </c>
      <c r="AY6" s="16" t="str">
        <f ca="1">VLOOKUP(I6, Questions!A:E, 3, FALSE)</f>
        <v>Interviews</v>
      </c>
    </row>
  </sheetData>
  <mergeCells count="1">
    <mergeCell ref="B1:D1"/>
  </mergeCells>
  <phoneticPr fontId="14" type="noConversion"/>
  <pageMargins left="0.7" right="0.7" top="0.75" bottom="0.75" header="0.3" footer="0.3"/>
  <pageSetup paperSize="9" scale="82" orientation="landscape" horizontalDpi="300" verticalDpi="300"/>
  <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B1:BM7"/>
  <sheetViews>
    <sheetView topLeftCell="X1" workbookViewId="0">
      <selection activeCell="X1" sqref="X1"/>
    </sheetView>
  </sheetViews>
  <sheetFormatPr baseColWidth="10" defaultColWidth="8.83203125" defaultRowHeight="93" customHeight="1" x14ac:dyDescent="0"/>
  <cols>
    <col min="5" max="5" width="5.83203125" hidden="1" customWidth="1"/>
    <col min="6" max="11" width="6.33203125" hidden="1" customWidth="1"/>
    <col min="12" max="12" width="6.33203125" style="28" hidden="1" customWidth="1"/>
    <col min="13" max="13" width="9.1640625" hidden="1" customWidth="1"/>
    <col min="14" max="20" width="5" hidden="1" customWidth="1"/>
    <col min="58" max="58" width="9.1640625" hidden="1" customWidth="1"/>
    <col min="59" max="65" width="5" hidden="1" customWidth="1"/>
  </cols>
  <sheetData>
    <row r="1" spans="2:65" ht="36.75" customHeight="1">
      <c r="B1" s="63"/>
      <c r="C1" s="64"/>
      <c r="D1" s="65"/>
      <c r="E1" s="33"/>
      <c r="N1" s="14" t="s">
        <v>7</v>
      </c>
      <c r="O1" s="15" t="s">
        <v>8</v>
      </c>
      <c r="P1" s="15" t="s">
        <v>9</v>
      </c>
      <c r="Q1" s="15" t="s">
        <v>10</v>
      </c>
      <c r="R1" s="15" t="s">
        <v>11</v>
      </c>
      <c r="S1" s="15" t="s">
        <v>12</v>
      </c>
      <c r="T1" s="15" t="s">
        <v>13</v>
      </c>
      <c r="AE1" s="30" t="s">
        <v>15</v>
      </c>
      <c r="AF1" s="29">
        <f ca="1">RANDBETWEEN(1,200)</f>
        <v>98</v>
      </c>
      <c r="AV1" s="30" t="s">
        <v>16</v>
      </c>
      <c r="AW1" s="29">
        <f ca="1">AF1</f>
        <v>98</v>
      </c>
      <c r="BG1" s="14" t="s">
        <v>7</v>
      </c>
      <c r="BH1" s="15" t="s">
        <v>8</v>
      </c>
      <c r="BI1" s="15" t="s">
        <v>9</v>
      </c>
      <c r="BJ1" s="15" t="s">
        <v>10</v>
      </c>
      <c r="BK1" s="15" t="s">
        <v>11</v>
      </c>
      <c r="BL1" s="15" t="s">
        <v>12</v>
      </c>
      <c r="BM1" s="15" t="s">
        <v>13</v>
      </c>
    </row>
    <row r="2" spans="2:65" ht="93" customHeight="1">
      <c r="B2" s="18" t="s">
        <v>4</v>
      </c>
      <c r="C2" s="21"/>
      <c r="D2" s="46">
        <f>Questions!G1</f>
        <v>20</v>
      </c>
      <c r="E2" s="42">
        <f ca="1">IFERROR(RANDBETWEEN(1, D2), "")</f>
        <v>6</v>
      </c>
      <c r="F2" s="43">
        <f ca="1">IFERROR(RANDBETWEEN(1, D2), "")</f>
        <v>16</v>
      </c>
      <c r="G2" s="44">
        <f ca="1">IFERROR(RANDBETWEEN(C3, D3), "")</f>
        <v>14</v>
      </c>
      <c r="H2" s="43">
        <f ca="1">IFERROR(RANDBETWEEN(1, D2), "")</f>
        <v>5</v>
      </c>
      <c r="I2" s="43">
        <f ca="1">IFERROR(RANDBETWEEN(1, D2), "")</f>
        <v>5</v>
      </c>
      <c r="J2" s="44">
        <f ca="1">IFERROR(RANDBETWEEN(C3, D3), "")</f>
        <v>14</v>
      </c>
      <c r="K2" s="43">
        <f ca="1">IFERROR(RANDBETWEEN(1, D2), "")</f>
        <v>1</v>
      </c>
      <c r="M2" s="13">
        <v>1</v>
      </c>
      <c r="N2" s="16" t="str">
        <f ca="1">VLOOKUP(E2, Questions!A:E, 2, FALSE)</f>
        <v>Identify two examples of positive symptoms of schizophrenia</v>
      </c>
      <c r="O2" s="16" t="str">
        <f ca="1">VLOOKUP(F2, Questions!A:E, 2, FALSE)</f>
        <v xml:space="preserve">What was taken up faster in schizophrenics indicating that they produce more dopamine? </v>
      </c>
      <c r="P2" s="16" t="str">
        <f ca="1">VLOOKUP(G2, Questions!A:E, 2, FALSE)</f>
        <v xml:space="preserve">What is the link between Parkinson’s disease and schizophrenia in terms of treatments? </v>
      </c>
      <c r="Q2" s="16" t="str">
        <f ca="1">VLOOKUP(H2, Questions!A:E, 2, FALSE)</f>
        <v xml:space="preserve">According to the DSM, how many symptoms should be present for that time period? </v>
      </c>
      <c r="R2" s="16" t="str">
        <f ca="1">VLOOKUP(I2, Questions!A:E, 2, FALSE)</f>
        <v xml:space="preserve">According to the DSM, how many symptoms should be present for that time period? </v>
      </c>
      <c r="S2" s="16" t="str">
        <f ca="1">VLOOKUP(J2, Questions!A:E, 2, FALSE)</f>
        <v xml:space="preserve">What is the link between Parkinson’s disease and schizophrenia in terms of treatments? </v>
      </c>
      <c r="T2" s="16" t="str">
        <f ca="1">VLOOKUP(K2, Questions!A:E, 2, FALSE)</f>
        <v xml:space="preserve">What was schizophrenia first called? </v>
      </c>
      <c r="BF2" s="13">
        <v>1</v>
      </c>
      <c r="BG2" s="16" t="str">
        <f ca="1">VLOOKUP(E2, Questions!A:E, 3, FALSE)</f>
        <v>Hallucinations, delusions of grandeur, insertion of thoughts</v>
      </c>
      <c r="BH2" s="16" t="str">
        <f ca="1">VLOOKUP(F2, Questions!A:E, 3, FALSE)</f>
        <v>L-DOPA</v>
      </c>
      <c r="BI2" s="16" t="str">
        <f ca="1">VLOOKUP(G2, Questions!A:E, 3, FALSE)</f>
        <v>Some drug treatments are used to treat the symptoms of schizophrenia. People with Parkinson’s disease have low levels of dopamine.</v>
      </c>
      <c r="BJ2" s="16" t="str">
        <f ca="1">VLOOKUP(H2, Questions!A:E, 3, FALSE)</f>
        <v>At least two</v>
      </c>
      <c r="BK2" s="16" t="str">
        <f ca="1">VLOOKUP(I2, Questions!A:E, 3, FALSE)</f>
        <v>At least two</v>
      </c>
      <c r="BL2" s="16" t="str">
        <f ca="1">VLOOKUP(J2, Questions!A:E, 3, FALSE)</f>
        <v>Some drug treatments are used to treat the symptoms of schizophrenia. People with Parkinson’s disease have low levels of dopamine.</v>
      </c>
      <c r="BM2" s="16" t="str">
        <f ca="1">VLOOKUP(K2, Questions!A:E, 3, FALSE)</f>
        <v xml:space="preserve">What was schizophrenia first called? ‘dementia praecox’ (premature dementia) </v>
      </c>
    </row>
    <row r="3" spans="2:65" ht="93" customHeight="1">
      <c r="B3" s="18" t="s">
        <v>5</v>
      </c>
      <c r="C3" s="46">
        <f>Questions!G2</f>
        <v>1</v>
      </c>
      <c r="D3" s="46">
        <f>Questions!G3</f>
        <v>20</v>
      </c>
      <c r="E3" s="42">
        <f ca="1">IFERROR(RANDBETWEEN(1, D2), "")</f>
        <v>17</v>
      </c>
      <c r="F3" s="44">
        <f ca="1">IFERROR(RANDBETWEEN(C3, D3), "")</f>
        <v>17</v>
      </c>
      <c r="G3" s="43">
        <f ca="1">IFERROR(RANDBETWEEN(1, D2), "")</f>
        <v>17</v>
      </c>
      <c r="H3" s="43">
        <f ca="1">IFERROR(RANDBETWEEN(1, D2), "")</f>
        <v>15</v>
      </c>
      <c r="I3" s="43">
        <f ca="1">IFERROR(RANDBETWEEN(1, D2), "")</f>
        <v>1</v>
      </c>
      <c r="J3" s="43">
        <f ca="1">IFERROR(RANDBETWEEN(1, D2), "")</f>
        <v>20</v>
      </c>
      <c r="K3" s="43">
        <f ca="1">IFERROR(RANDBETWEEN(1, D2), "")</f>
        <v>7</v>
      </c>
      <c r="M3" s="13">
        <v>2</v>
      </c>
      <c r="N3" s="16" t="str">
        <f ca="1">VLOOKUP(E3, Questions!A:E, 2, FALSE)</f>
        <v xml:space="preserve">What does Frith describe schizophrenia as being ‘abnormality of…’ </v>
      </c>
      <c r="O3" s="16" t="str">
        <f ca="1">VLOOKUP(F3, Questions!A:E, 2, FALSE)</f>
        <v xml:space="preserve">What does Frith describe schizophrenia as being ‘abnormality of…’ </v>
      </c>
      <c r="P3" s="16" t="str">
        <f ca="1">VLOOKUP(G3, Questions!A:E, 2, FALSE)</f>
        <v xml:space="preserve">What does Frith describe schizophrenia as being ‘abnormality of…’ </v>
      </c>
      <c r="Q3" s="16" t="str">
        <f ca="1">VLOOKUP(H3, Questions!A:E, 2, FALSE)</f>
        <v xml:space="preserve">What does a PET scan do? </v>
      </c>
      <c r="R3" s="16" t="str">
        <f ca="1">VLOOKUP(I3, Questions!A:E, 2, FALSE)</f>
        <v xml:space="preserve">What was schizophrenia first called? </v>
      </c>
      <c r="S3" s="16" t="str">
        <f ca="1">VLOOKUP(J3, Questions!A:E, 2, FALSE)</f>
        <v xml:space="preserve">Briefly describe how Frith conducted his experiment. </v>
      </c>
      <c r="T3" s="16" t="str">
        <f ca="1">VLOOKUP(K3, Questions!A:E, 2, FALSE)</f>
        <v xml:space="preserve">Identify two examples of negative symptoms of schizophrenia. </v>
      </c>
      <c r="BF3" s="13">
        <v>2</v>
      </c>
      <c r="BG3" s="16" t="str">
        <f ca="1">VLOOKUP(E3, Questions!A:E, 3, FALSE)</f>
        <v>Self-monitoring</v>
      </c>
      <c r="BH3" s="16" t="str">
        <f ca="1">VLOOKUP(F3, Questions!A:E, 3, FALSE)</f>
        <v>Self-monitoring</v>
      </c>
      <c r="BI3" s="16" t="str">
        <f ca="1">VLOOKUP(G3, Questions!A:E, 3, FALSE)</f>
        <v>Self-monitoring</v>
      </c>
      <c r="BJ3" s="16" t="str">
        <f ca="1">VLOOKUP(H3, Questions!A:E, 3, FALSE)</f>
        <v>Imaging scan to test for diseases of the body. A special dye is injected/swallowed that contains radioactive tracers.</v>
      </c>
      <c r="BK3" s="16" t="str">
        <f ca="1">VLOOKUP(I3, Questions!A:E, 3, FALSE)</f>
        <v xml:space="preserve">What was schizophrenia first called? ‘dementia praecox’ (premature dementia) </v>
      </c>
      <c r="BL3" s="16" t="str">
        <f ca="1">VLOOKUP(J3, Questions!A:E, 3, FALSE)</f>
        <v>Asked schizophrenics to decide whether items that had been read out loud were done themselves, an experimenter or a computer</v>
      </c>
      <c r="BM3" s="16" t="str">
        <f ca="1">VLOOKUP(K3, Questions!A:E, 3, FALSE)</f>
        <v>Poverty of speech, withdrawal from society, flattening of mood</v>
      </c>
    </row>
    <row r="4" spans="2:65" ht="93" customHeight="1">
      <c r="B4" s="19"/>
      <c r="C4" s="22"/>
      <c r="D4" s="31"/>
      <c r="E4" s="42">
        <f ca="1">IFERROR(RANDBETWEEN(1, D2), "")</f>
        <v>6</v>
      </c>
      <c r="F4" s="43">
        <f ca="1">IFERROR(RANDBETWEEN(1, D2), "")</f>
        <v>17</v>
      </c>
      <c r="G4" s="43">
        <f ca="1">IFERROR(RANDBETWEEN(1, D2), "")</f>
        <v>11</v>
      </c>
      <c r="H4" s="44">
        <f ca="1">IFERROR(RANDBETWEEN(C3, D3), "")</f>
        <v>14</v>
      </c>
      <c r="I4" s="43">
        <f ca="1">IFERROR(RANDBETWEEN(1, D2), "")</f>
        <v>10</v>
      </c>
      <c r="J4" s="43">
        <f ca="1">IFERROR(RANDBETWEEN(1, D2), "")</f>
        <v>15</v>
      </c>
      <c r="K4" s="44">
        <f ca="1">IFERROR(RANDBETWEEN(C3, D3), "")</f>
        <v>3</v>
      </c>
      <c r="M4" s="13">
        <v>3</v>
      </c>
      <c r="N4" s="16" t="str">
        <f ca="1">VLOOKUP(E4, Questions!A:E, 2, FALSE)</f>
        <v>Identify two examples of positive symptoms of schizophrenia</v>
      </c>
      <c r="O4" s="16" t="str">
        <f ca="1">VLOOKUP(F4, Questions!A:E, 2, FALSE)</f>
        <v xml:space="preserve">What does Frith describe schizophrenia as being ‘abnormality of…’ </v>
      </c>
      <c r="P4" s="16" t="str">
        <f ca="1">VLOOKUP(G4, Questions!A:E, 2, FALSE)</f>
        <v xml:space="preserve">What do the terms MZ and DZ stand for? </v>
      </c>
      <c r="Q4" s="16" t="str">
        <f ca="1">VLOOKUP(H4, Questions!A:E, 2, FALSE)</f>
        <v xml:space="preserve">What is the link between Parkinson’s disease and schizophrenia in terms of treatments? </v>
      </c>
      <c r="R4" s="16" t="str">
        <f ca="1">VLOOKUP(I4, Questions!A:E, 2, FALSE)</f>
        <v>What does the term persecutory hallucinations mean?</v>
      </c>
      <c r="S4" s="16" t="str">
        <f ca="1">VLOOKUP(J4, Questions!A:E, 2, FALSE)</f>
        <v xml:space="preserve">What does a PET scan do? </v>
      </c>
      <c r="T4" s="16" t="str">
        <f ca="1">VLOOKUP(K4, Questions!A:E, 2, FALSE)</f>
        <v>Describe the diagnostic type ‘catatonic’</v>
      </c>
      <c r="BF4" s="13">
        <v>3</v>
      </c>
      <c r="BG4" s="16" t="str">
        <f ca="1">VLOOKUP(E4, Questions!A:E, 3, FALSE)</f>
        <v>Hallucinations, delusions of grandeur, insertion of thoughts</v>
      </c>
      <c r="BH4" s="16" t="str">
        <f ca="1">VLOOKUP(F4, Questions!A:E, 3, FALSE)</f>
        <v>Self-monitoring</v>
      </c>
      <c r="BI4" s="16" t="str">
        <f ca="1">VLOOKUP(G4, Questions!A:E, 3, FALSE)</f>
        <v>Monozygotic (identical), Dizygotic (non-identical/fraternal) twins</v>
      </c>
      <c r="BJ4" s="16" t="str">
        <f ca="1">VLOOKUP(H4, Questions!A:E, 3, FALSE)</f>
        <v>Some drug treatments are used to treat the symptoms of schizophrenia. People with Parkinson’s disease have low levels of dopamine.</v>
      </c>
      <c r="BK4" s="16" t="str">
        <f ca="1">VLOOKUP(I4, Questions!A:E, 3, FALSE)</f>
        <v>Belief that someone is chasing you/pursuing you_x000D_</v>
      </c>
      <c r="BL4" s="16" t="str">
        <f ca="1">VLOOKUP(J4, Questions!A:E, 3, FALSE)</f>
        <v>Imaging scan to test for diseases of the body. A special dye is injected/swallowed that contains radioactive tracers.</v>
      </c>
      <c r="BM4" s="16" t="str">
        <f ca="1">VLOOKUP(K4, Questions!A:E, 3, FALSE)</f>
        <v>Person may not react to things in the environment and remain rigid and unmoving in awkward poses…</v>
      </c>
    </row>
    <row r="5" spans="2:65" ht="93" customHeight="1">
      <c r="B5" s="19"/>
      <c r="C5" s="22"/>
      <c r="D5" s="31"/>
      <c r="E5" s="45">
        <f ca="1">IFERROR(RANDBETWEEN(C3, D3), "")</f>
        <v>11</v>
      </c>
      <c r="F5" s="43">
        <f ca="1">IFERROR(RANDBETWEEN(1, D2), "")</f>
        <v>19</v>
      </c>
      <c r="G5" s="43">
        <f ca="1">IFERROR(RANDBETWEEN(1, D2), "")</f>
        <v>15</v>
      </c>
      <c r="H5" s="43">
        <f ca="1">IFERROR(RANDBETWEEN(1, D2), "")</f>
        <v>1</v>
      </c>
      <c r="I5" s="44">
        <f ca="1">IFERROR(RANDBETWEEN(C3, D3), "")</f>
        <v>8</v>
      </c>
      <c r="J5" s="43">
        <f ca="1">IFERROR(RANDBETWEEN(1, D2), "")</f>
        <v>19</v>
      </c>
      <c r="K5" s="43">
        <f ca="1">IFERROR(RANDBETWEEN(1, D2), "")</f>
        <v>13</v>
      </c>
      <c r="M5" s="13">
        <v>4</v>
      </c>
      <c r="N5" s="16" t="str">
        <f ca="1">VLOOKUP(E5, Questions!A:E, 2, FALSE)</f>
        <v xml:space="preserve">What do the terms MZ and DZ stand for? </v>
      </c>
      <c r="O5" s="16" t="str">
        <f ca="1">VLOOKUP(F5, Questions!A:E, 2, FALSE)</f>
        <v xml:space="preserve">What qualitative data was collected in Gottesman and Shield’s study? </v>
      </c>
      <c r="P5" s="16" t="str">
        <f ca="1">VLOOKUP(G5, Questions!A:E, 2, FALSE)</f>
        <v xml:space="preserve">What does a PET scan do? </v>
      </c>
      <c r="Q5" s="16" t="str">
        <f ca="1">VLOOKUP(H5, Questions!A:E, 2, FALSE)</f>
        <v xml:space="preserve">What was schizophrenia first called? </v>
      </c>
      <c r="R5" s="16" t="str">
        <f ca="1">VLOOKUP(I5, Questions!A:E, 2, FALSE)</f>
        <v xml:space="preserve">Why might the DSM and ICD be culturally bias? </v>
      </c>
      <c r="S5" s="16" t="str">
        <f ca="1">VLOOKUP(J5, Questions!A:E, 2, FALSE)</f>
        <v xml:space="preserve">What qualitative data was collected in Gottesman and Shield’s study? </v>
      </c>
      <c r="T5" s="16" t="str">
        <f ca="1">VLOOKUP(K5, Questions!A:E, 2, FALSE)</f>
        <v>According to the dopamine hypothesis, schizophrenia is caused by the lack of sensitivity in a person’s dopamine receptors. T/F.</v>
      </c>
      <c r="BF5" s="13">
        <v>4</v>
      </c>
      <c r="BG5" s="16" t="str">
        <f ca="1">VLOOKUP(E5, Questions!A:E, 3, FALSE)</f>
        <v>Monozygotic (identical), Dizygotic (non-identical/fraternal) twins</v>
      </c>
      <c r="BH5" s="16" t="str">
        <f ca="1">VLOOKUP(F5, Questions!A:E, 3, FALSE)</f>
        <v>Interviews</v>
      </c>
      <c r="BI5" s="16" t="str">
        <f ca="1">VLOOKUP(G5, Questions!A:E, 3, FALSE)</f>
        <v>Imaging scan to test for diseases of the body. A special dye is injected/swallowed that contains radioactive tracers.</v>
      </c>
      <c r="BJ5" s="16" t="str">
        <f ca="1">VLOOKUP(H5, Questions!A:E, 3, FALSE)</f>
        <v xml:space="preserve">What was schizophrenia first called? ‘dementia praecox’ (premature dementia) </v>
      </c>
      <c r="BK5" s="16" t="str">
        <f ca="1">VLOOKUP(I5, Questions!A:E, 3, FALSE)</f>
        <v>Developed in western society</v>
      </c>
      <c r="BL5" s="16" t="str">
        <f ca="1">VLOOKUP(J5, Questions!A:E, 3, FALSE)</f>
        <v>Interviews</v>
      </c>
      <c r="BM5" s="16" t="b">
        <f ca="1">VLOOKUP(K5, Questions!A:E, 3, FALSE)</f>
        <v>1</v>
      </c>
    </row>
    <row r="6" spans="2:65" ht="48" customHeight="1">
      <c r="E6" s="42">
        <f ca="1">IFERROR(RANDBETWEEN(1, D2), "")</f>
        <v>7</v>
      </c>
      <c r="F6" s="43">
        <f ca="1">IFERROR(RANDBETWEEN(1, D2), "")</f>
        <v>9</v>
      </c>
      <c r="G6" s="44">
        <f ca="1">IFERROR(RANDBETWEEN(C3, D3), "")</f>
        <v>5</v>
      </c>
      <c r="H6" s="43">
        <f ca="1">IFERROR(RANDBETWEEN(1, D2), "")</f>
        <v>1</v>
      </c>
      <c r="I6" s="43">
        <f ca="1">IFERROR(RANDBETWEEN(1, D2), "")</f>
        <v>20</v>
      </c>
      <c r="J6" s="43">
        <f ca="1">IFERROR(RANDBETWEEN(1, D2), "")</f>
        <v>16</v>
      </c>
      <c r="K6" s="43">
        <f ca="1">IFERROR(RANDBETWEEN(1, D2), "")</f>
        <v>2</v>
      </c>
      <c r="M6" s="25">
        <v>5</v>
      </c>
      <c r="N6" s="16" t="str">
        <f ca="1">VLOOKUP(E6, Questions!A:E, 2, FALSE)</f>
        <v xml:space="preserve">Identify two examples of negative symptoms of schizophrenia. </v>
      </c>
      <c r="O6" s="16" t="str">
        <f ca="1">VLOOKUP(F6, Questions!A:E, 2, FALSE)</f>
        <v xml:space="preserve">Why might schizophrenia be difficult to diagnose? </v>
      </c>
      <c r="P6" s="16" t="str">
        <f ca="1">VLOOKUP(G6, Questions!A:E, 2, FALSE)</f>
        <v xml:space="preserve">According to the DSM, how many symptoms should be present for that time period? </v>
      </c>
      <c r="Q6" s="16" t="str">
        <f ca="1">VLOOKUP(H6, Questions!A:E, 2, FALSE)</f>
        <v xml:space="preserve">What was schizophrenia first called? </v>
      </c>
      <c r="R6" s="16" t="str">
        <f ca="1">VLOOKUP(I6, Questions!A:E, 2, FALSE)</f>
        <v xml:space="preserve">Briefly describe how Frith conducted his experiment. </v>
      </c>
      <c r="S6" s="16" t="str">
        <f ca="1">VLOOKUP(J6, Questions!A:E, 2, FALSE)</f>
        <v xml:space="preserve">What was taken up faster in schizophrenics indicating that they produce more dopamine? </v>
      </c>
      <c r="T6" s="16" t="str">
        <f ca="1">VLOOKUP(K6, Questions!A:E, 2, FALSE)</f>
        <v xml:space="preserve">How many diagnostic types are there? </v>
      </c>
      <c r="BF6" s="25">
        <v>5</v>
      </c>
      <c r="BG6" s="16" t="str">
        <f ca="1">VLOOKUP(E6, Questions!A:E, 3, FALSE)</f>
        <v>Poverty of speech, withdrawal from society, flattening of mood</v>
      </c>
      <c r="BH6" s="16" t="str">
        <f ca="1">VLOOKUP(F6, Questions!A:E, 3, FALSE)</f>
        <v>Other disorders may have similar symptoms</v>
      </c>
      <c r="BI6" s="16" t="str">
        <f ca="1">VLOOKUP(G6, Questions!A:E, 3, FALSE)</f>
        <v>At least two</v>
      </c>
      <c r="BJ6" s="16" t="str">
        <f ca="1">VLOOKUP(H6, Questions!A:E, 3, FALSE)</f>
        <v xml:space="preserve">What was schizophrenia first called? ‘dementia praecox’ (premature dementia) </v>
      </c>
      <c r="BK6" s="16" t="str">
        <f ca="1">VLOOKUP(I6, Questions!A:E, 3, FALSE)</f>
        <v>Asked schizophrenics to decide whether items that had been read out loud were done themselves, an experimenter or a computer</v>
      </c>
      <c r="BL6" s="16" t="str">
        <f ca="1">VLOOKUP(J6, Questions!A:E, 3, FALSE)</f>
        <v>L-DOPA</v>
      </c>
      <c r="BM6" s="16">
        <f ca="1">VLOOKUP(K6, Questions!A:E, 3, FALSE)</f>
        <v>5</v>
      </c>
    </row>
    <row r="7" spans="2:65" ht="93" customHeight="1">
      <c r="E7" s="42">
        <f ca="1">IFERROR(RANDBETWEEN(1, D2), "")</f>
        <v>20</v>
      </c>
      <c r="F7" s="43">
        <f ca="1">IFERROR(RANDBETWEEN(1, D2), "")</f>
        <v>8</v>
      </c>
      <c r="G7" s="43">
        <f ca="1">IFERROR(RANDBETWEEN(1, D2), "")</f>
        <v>4</v>
      </c>
      <c r="H7" s="43">
        <f ca="1">IFERROR(RANDBETWEEN(1, D2), "")</f>
        <v>1</v>
      </c>
      <c r="I7" s="43">
        <f ca="1">IFERROR(RANDBETWEEN(1, D2), "")</f>
        <v>17</v>
      </c>
      <c r="J7" s="44">
        <f ca="1">IFERROR(RANDBETWEEN(C3, D3), "")</f>
        <v>5</v>
      </c>
      <c r="K7" s="43">
        <f ca="1">IFERROR(RANDBETWEEN(1, D2), "")</f>
        <v>18</v>
      </c>
      <c r="M7" s="25">
        <v>6</v>
      </c>
      <c r="N7" s="16" t="str">
        <f ca="1">VLOOKUP(E7, Questions!A:E, 2, FALSE)</f>
        <v xml:space="preserve">Briefly describe how Frith conducted his experiment. </v>
      </c>
      <c r="O7" s="16" t="str">
        <f ca="1">VLOOKUP(F7, Questions!A:E, 2, FALSE)</f>
        <v xml:space="preserve">Why might the DSM and ICD be culturally bias? </v>
      </c>
      <c r="P7" s="16" t="str">
        <f ca="1">VLOOKUP(G7, Questions!A:E, 2, FALSE)</f>
        <v xml:space="preserve">According to the DSM, symptoms should present themselves for at least how long? </v>
      </c>
      <c r="Q7" s="16" t="str">
        <f ca="1">VLOOKUP(H7, Questions!A:E, 2, FALSE)</f>
        <v xml:space="preserve">What was schizophrenia first called? </v>
      </c>
      <c r="R7" s="16" t="str">
        <f ca="1">VLOOKUP(I7, Questions!A:E, 2, FALSE)</f>
        <v xml:space="preserve">What does Frith describe schizophrenia as being ‘abnormality of…’ </v>
      </c>
      <c r="S7" s="16" t="str">
        <f ca="1">VLOOKUP(J7, Questions!A:E, 2, FALSE)</f>
        <v xml:space="preserve">According to the DSM, how many symptoms should be present for that time period? </v>
      </c>
      <c r="T7" s="16" t="str">
        <f ca="1">VLOOKUP(K7, Questions!A:E, 2, FALSE)</f>
        <v xml:space="preserve">Incoherent speech is a positive symptom of schizophrenia. T/F. </v>
      </c>
      <c r="BF7" s="25">
        <v>6</v>
      </c>
      <c r="BG7" s="16" t="str">
        <f ca="1">VLOOKUP(E7, Questions!A:E, 3, FALSE)</f>
        <v>Asked schizophrenics to decide whether items that had been read out loud were done themselves, an experimenter or a computer</v>
      </c>
      <c r="BH7" s="16" t="str">
        <f ca="1">VLOOKUP(F7, Questions!A:E, 3, FALSE)</f>
        <v>Developed in western society</v>
      </c>
      <c r="BI7" s="16" t="str">
        <f ca="1">VLOOKUP(G7, Questions!A:E, 3, FALSE)</f>
        <v>1 month</v>
      </c>
      <c r="BJ7" s="16" t="str">
        <f ca="1">VLOOKUP(H7, Questions!A:E, 3, FALSE)</f>
        <v xml:space="preserve">What was schizophrenia first called? ‘dementia praecox’ (premature dementia) </v>
      </c>
      <c r="BK7" s="16" t="str">
        <f ca="1">VLOOKUP(I7, Questions!A:E, 3, FALSE)</f>
        <v>Self-monitoring</v>
      </c>
      <c r="BL7" s="16" t="str">
        <f ca="1">VLOOKUP(J7, Questions!A:E, 3, FALSE)</f>
        <v>At least two</v>
      </c>
      <c r="BM7" s="16" t="b">
        <f ca="1">VLOOKUP(K7, Questions!A:E, 3, FALSE)</f>
        <v>1</v>
      </c>
    </row>
  </sheetData>
  <mergeCells count="1">
    <mergeCell ref="B1:D1"/>
  </mergeCells>
  <pageMargins left="0.7" right="0.7" top="0.75" bottom="0.75" header="0.3" footer="0.3"/>
  <pageSetup paperSize="9" scale="78" orientation="landscape"/>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rgb="FFFF0000"/>
  </sheetPr>
  <dimension ref="A1:G311"/>
  <sheetViews>
    <sheetView zoomScale="150" zoomScaleNormal="150" zoomScalePageLayoutView="150" workbookViewId="0"/>
  </sheetViews>
  <sheetFormatPr baseColWidth="10" defaultColWidth="8.83203125" defaultRowHeight="14" x14ac:dyDescent="0"/>
  <cols>
    <col min="2" max="2" width="55.5" style="24" customWidth="1"/>
    <col min="3" max="3" width="35.33203125" style="24" customWidth="1"/>
    <col min="4" max="4" width="31.1640625" style="24" customWidth="1"/>
    <col min="5" max="5" width="38.83203125" customWidth="1"/>
  </cols>
  <sheetData>
    <row r="1" spans="1:7" ht="15">
      <c r="A1" t="s">
        <v>0</v>
      </c>
      <c r="B1" s="24" t="s">
        <v>1</v>
      </c>
      <c r="C1" s="24" t="s">
        <v>2</v>
      </c>
      <c r="D1" s="24" t="s">
        <v>3</v>
      </c>
      <c r="F1" s="47" t="s">
        <v>590</v>
      </c>
      <c r="G1" s="48">
        <v>138</v>
      </c>
    </row>
    <row r="2" spans="1:7" ht="15">
      <c r="A2">
        <v>1</v>
      </c>
      <c r="B2" s="24" t="s">
        <v>17</v>
      </c>
      <c r="C2" s="24" t="s">
        <v>18</v>
      </c>
      <c r="D2" s="24" t="s">
        <v>19</v>
      </c>
      <c r="F2" s="49" t="s">
        <v>591</v>
      </c>
      <c r="G2" s="48">
        <v>139</v>
      </c>
    </row>
    <row r="3" spans="1:7" ht="15">
      <c r="A3">
        <v>2</v>
      </c>
      <c r="B3" s="24" t="s">
        <v>20</v>
      </c>
      <c r="C3" s="24" t="s">
        <v>21</v>
      </c>
      <c r="D3" s="24" t="s">
        <v>19</v>
      </c>
      <c r="F3" s="49" t="s">
        <v>592</v>
      </c>
      <c r="G3" s="48">
        <v>154</v>
      </c>
    </row>
    <row r="4" spans="1:7">
      <c r="A4">
        <v>3</v>
      </c>
      <c r="B4" s="24" t="s">
        <v>22</v>
      </c>
      <c r="C4" s="24" t="s">
        <v>23</v>
      </c>
      <c r="D4" s="24" t="s">
        <v>19</v>
      </c>
    </row>
    <row r="5" spans="1:7">
      <c r="A5">
        <v>4</v>
      </c>
      <c r="B5" s="24" t="s">
        <v>24</v>
      </c>
      <c r="C5" s="24" t="s">
        <v>25</v>
      </c>
      <c r="D5" s="24" t="s">
        <v>19</v>
      </c>
    </row>
    <row r="6" spans="1:7">
      <c r="A6">
        <v>5</v>
      </c>
      <c r="B6" s="24" t="s">
        <v>26</v>
      </c>
      <c r="C6" s="24" t="s">
        <v>27</v>
      </c>
      <c r="D6" s="24" t="s">
        <v>19</v>
      </c>
    </row>
    <row r="7" spans="1:7">
      <c r="A7">
        <v>6</v>
      </c>
      <c r="B7" s="24" t="s">
        <v>28</v>
      </c>
      <c r="C7" s="24" t="s">
        <v>29</v>
      </c>
      <c r="D7" s="24" t="s">
        <v>19</v>
      </c>
    </row>
    <row r="8" spans="1:7">
      <c r="A8">
        <v>7</v>
      </c>
      <c r="B8" s="24" t="s">
        <v>30</v>
      </c>
      <c r="C8" s="24" t="s">
        <v>31</v>
      </c>
      <c r="D8" s="24" t="s">
        <v>19</v>
      </c>
    </row>
    <row r="9" spans="1:7">
      <c r="A9">
        <v>8</v>
      </c>
      <c r="B9" s="24" t="s">
        <v>32</v>
      </c>
      <c r="C9" s="24" t="s">
        <v>33</v>
      </c>
      <c r="D9" s="24" t="s">
        <v>19</v>
      </c>
    </row>
    <row r="10" spans="1:7">
      <c r="A10">
        <v>9</v>
      </c>
      <c r="B10" s="24" t="s">
        <v>34</v>
      </c>
      <c r="C10" s="24" t="s">
        <v>35</v>
      </c>
      <c r="D10" s="24" t="s">
        <v>19</v>
      </c>
    </row>
    <row r="11" spans="1:7">
      <c r="A11">
        <v>10</v>
      </c>
      <c r="B11" s="24" t="s">
        <v>36</v>
      </c>
      <c r="C11" s="24" t="s">
        <v>37</v>
      </c>
      <c r="D11" s="24" t="s">
        <v>19</v>
      </c>
    </row>
    <row r="12" spans="1:7">
      <c r="A12">
        <v>11</v>
      </c>
      <c r="B12" s="24" t="s">
        <v>38</v>
      </c>
      <c r="C12" s="24" t="s">
        <v>39</v>
      </c>
      <c r="D12" s="24" t="s">
        <v>19</v>
      </c>
    </row>
    <row r="13" spans="1:7">
      <c r="A13">
        <v>12</v>
      </c>
      <c r="B13" s="24" t="s">
        <v>40</v>
      </c>
      <c r="C13" s="24" t="s">
        <v>41</v>
      </c>
      <c r="D13" s="24" t="s">
        <v>19</v>
      </c>
    </row>
    <row r="14" spans="1:7">
      <c r="A14">
        <v>13</v>
      </c>
      <c r="B14" s="24" t="s">
        <v>42</v>
      </c>
      <c r="C14" s="24" t="s">
        <v>43</v>
      </c>
      <c r="D14" s="24" t="s">
        <v>19</v>
      </c>
    </row>
    <row r="15" spans="1:7">
      <c r="A15">
        <v>14</v>
      </c>
      <c r="B15" s="24" t="s">
        <v>44</v>
      </c>
      <c r="C15" s="24" t="s">
        <v>45</v>
      </c>
      <c r="D15" s="24" t="s">
        <v>19</v>
      </c>
    </row>
    <row r="16" spans="1:7">
      <c r="A16">
        <v>15</v>
      </c>
      <c r="B16" s="24" t="s">
        <v>46</v>
      </c>
      <c r="C16" s="24" t="s">
        <v>47</v>
      </c>
      <c r="D16" s="24" t="s">
        <v>19</v>
      </c>
    </row>
    <row r="17" spans="1:4">
      <c r="A17">
        <v>16</v>
      </c>
      <c r="B17" s="24" t="s">
        <v>48</v>
      </c>
      <c r="C17" s="24" t="s">
        <v>49</v>
      </c>
      <c r="D17" s="24" t="s">
        <v>19</v>
      </c>
    </row>
    <row r="18" spans="1:4">
      <c r="A18">
        <v>17</v>
      </c>
      <c r="B18" s="24" t="s">
        <v>50</v>
      </c>
      <c r="C18" s="24" t="s">
        <v>51</v>
      </c>
      <c r="D18" s="24" t="s">
        <v>19</v>
      </c>
    </row>
    <row r="19" spans="1:4">
      <c r="A19">
        <v>18</v>
      </c>
      <c r="B19" s="24" t="s">
        <v>52</v>
      </c>
      <c r="C19" s="24" t="s">
        <v>53</v>
      </c>
      <c r="D19" s="24" t="s">
        <v>19</v>
      </c>
    </row>
    <row r="20" spans="1:4">
      <c r="A20">
        <v>19</v>
      </c>
      <c r="B20" s="24" t="s">
        <v>54</v>
      </c>
      <c r="C20" s="24" t="s">
        <v>55</v>
      </c>
      <c r="D20" s="24" t="s">
        <v>19</v>
      </c>
    </row>
    <row r="21" spans="1:4">
      <c r="A21">
        <v>20</v>
      </c>
      <c r="B21" s="24" t="s">
        <v>56</v>
      </c>
      <c r="C21" s="24" t="s">
        <v>57</v>
      </c>
      <c r="D21" s="24" t="s">
        <v>19</v>
      </c>
    </row>
    <row r="22" spans="1:4">
      <c r="A22">
        <v>21</v>
      </c>
      <c r="B22" s="24" t="s">
        <v>58</v>
      </c>
      <c r="C22" s="24" t="s">
        <v>59</v>
      </c>
      <c r="D22" s="24" t="s">
        <v>19</v>
      </c>
    </row>
    <row r="23" spans="1:4">
      <c r="A23">
        <v>22</v>
      </c>
      <c r="B23" s="24" t="s">
        <v>60</v>
      </c>
      <c r="C23" s="24" t="s">
        <v>61</v>
      </c>
      <c r="D23" s="24" t="s">
        <v>19</v>
      </c>
    </row>
    <row r="24" spans="1:4">
      <c r="A24">
        <v>23</v>
      </c>
      <c r="B24" s="24" t="s">
        <v>62</v>
      </c>
      <c r="C24" s="24" t="s">
        <v>63</v>
      </c>
      <c r="D24" s="24" t="s">
        <v>19</v>
      </c>
    </row>
    <row r="25" spans="1:4">
      <c r="A25">
        <v>24</v>
      </c>
      <c r="B25" s="24" t="s">
        <v>64</v>
      </c>
      <c r="C25" s="24" t="s">
        <v>65</v>
      </c>
      <c r="D25" s="24" t="s">
        <v>66</v>
      </c>
    </row>
    <row r="26" spans="1:4">
      <c r="A26">
        <v>25</v>
      </c>
      <c r="B26" s="24" t="s">
        <v>67</v>
      </c>
      <c r="C26" s="24" t="s">
        <v>68</v>
      </c>
      <c r="D26" s="24" t="s">
        <v>66</v>
      </c>
    </row>
    <row r="27" spans="1:4">
      <c r="A27">
        <v>26</v>
      </c>
      <c r="B27" s="24" t="s">
        <v>69</v>
      </c>
      <c r="C27" s="24">
        <v>100000</v>
      </c>
      <c r="D27" s="24" t="s">
        <v>66</v>
      </c>
    </row>
    <row r="28" spans="1:4">
      <c r="A28">
        <v>27</v>
      </c>
      <c r="B28" s="24" t="s">
        <v>70</v>
      </c>
      <c r="C28" s="24" t="s">
        <v>71</v>
      </c>
      <c r="D28" s="24" t="s">
        <v>66</v>
      </c>
    </row>
    <row r="29" spans="1:4">
      <c r="A29">
        <v>28</v>
      </c>
      <c r="B29" s="24" t="s">
        <v>72</v>
      </c>
      <c r="C29" s="24" t="s">
        <v>73</v>
      </c>
      <c r="D29" s="24" t="s">
        <v>66</v>
      </c>
    </row>
    <row r="30" spans="1:4">
      <c r="A30">
        <v>29</v>
      </c>
      <c r="B30" s="24" t="s">
        <v>74</v>
      </c>
      <c r="C30" s="24" t="s">
        <v>75</v>
      </c>
      <c r="D30" s="24" t="s">
        <v>66</v>
      </c>
    </row>
    <row r="31" spans="1:4">
      <c r="A31">
        <v>30</v>
      </c>
      <c r="B31" s="24" t="s">
        <v>76</v>
      </c>
      <c r="C31" s="24">
        <v>1921</v>
      </c>
      <c r="D31" s="24" t="s">
        <v>66</v>
      </c>
    </row>
    <row r="32" spans="1:4">
      <c r="A32">
        <v>31</v>
      </c>
      <c r="B32" s="24" t="s">
        <v>77</v>
      </c>
      <c r="C32" s="24" t="s">
        <v>78</v>
      </c>
      <c r="D32" s="24" t="s">
        <v>66</v>
      </c>
    </row>
    <row r="33" spans="1:4">
      <c r="A33">
        <v>32</v>
      </c>
      <c r="B33" s="24" t="s">
        <v>79</v>
      </c>
      <c r="C33" s="24" t="s">
        <v>80</v>
      </c>
      <c r="D33" s="24" t="s">
        <v>66</v>
      </c>
    </row>
    <row r="34" spans="1:4">
      <c r="A34">
        <v>33</v>
      </c>
      <c r="B34" s="24" t="s">
        <v>81</v>
      </c>
      <c r="C34" s="24" t="s">
        <v>82</v>
      </c>
      <c r="D34" s="24" t="s">
        <v>66</v>
      </c>
    </row>
    <row r="35" spans="1:4">
      <c r="A35">
        <v>34</v>
      </c>
      <c r="B35" s="24" t="s">
        <v>83</v>
      </c>
      <c r="C35" s="24" t="s">
        <v>84</v>
      </c>
      <c r="D35" s="24" t="s">
        <v>66</v>
      </c>
    </row>
    <row r="36" spans="1:4">
      <c r="A36">
        <v>35</v>
      </c>
      <c r="B36" s="24" t="s">
        <v>85</v>
      </c>
      <c r="C36" s="24" t="s">
        <v>86</v>
      </c>
      <c r="D36" s="24" t="s">
        <v>66</v>
      </c>
    </row>
    <row r="37" spans="1:4">
      <c r="A37">
        <v>36</v>
      </c>
      <c r="B37" s="24" t="s">
        <v>87</v>
      </c>
      <c r="C37" s="24" t="s">
        <v>88</v>
      </c>
      <c r="D37" s="24" t="s">
        <v>66</v>
      </c>
    </row>
    <row r="38" spans="1:4">
      <c r="A38">
        <v>37</v>
      </c>
      <c r="B38" s="24" t="s">
        <v>89</v>
      </c>
      <c r="C38" s="24" t="s">
        <v>90</v>
      </c>
      <c r="D38" s="24" t="s">
        <v>66</v>
      </c>
    </row>
    <row r="39" spans="1:4">
      <c r="A39">
        <v>38</v>
      </c>
      <c r="B39" s="24" t="s">
        <v>91</v>
      </c>
      <c r="C39" s="24" t="s">
        <v>92</v>
      </c>
      <c r="D39" s="24" t="s">
        <v>66</v>
      </c>
    </row>
    <row r="40" spans="1:4">
      <c r="A40">
        <v>39</v>
      </c>
      <c r="B40" s="24" t="s">
        <v>93</v>
      </c>
      <c r="C40" s="24" t="s">
        <v>94</v>
      </c>
      <c r="D40" s="24" t="s">
        <v>66</v>
      </c>
    </row>
    <row r="41" spans="1:4">
      <c r="A41">
        <v>40</v>
      </c>
      <c r="B41" s="24" t="s">
        <v>95</v>
      </c>
      <c r="C41" s="24" t="s">
        <v>96</v>
      </c>
      <c r="D41" s="24" t="s">
        <v>66</v>
      </c>
    </row>
    <row r="42" spans="1:4">
      <c r="A42">
        <v>41</v>
      </c>
      <c r="B42" s="24" t="s">
        <v>97</v>
      </c>
      <c r="C42" s="24" t="s">
        <v>98</v>
      </c>
      <c r="D42" s="24" t="s">
        <v>66</v>
      </c>
    </row>
    <row r="43" spans="1:4">
      <c r="A43">
        <v>42</v>
      </c>
      <c r="B43" s="24" t="s">
        <v>99</v>
      </c>
      <c r="C43" s="24" t="s">
        <v>100</v>
      </c>
      <c r="D43" s="24" t="s">
        <v>66</v>
      </c>
    </row>
    <row r="44" spans="1:4">
      <c r="A44">
        <v>43</v>
      </c>
      <c r="B44" s="24" t="s">
        <v>101</v>
      </c>
      <c r="C44" s="24" t="s">
        <v>102</v>
      </c>
      <c r="D44" s="24" t="s">
        <v>66</v>
      </c>
    </row>
    <row r="45" spans="1:4">
      <c r="A45">
        <v>44</v>
      </c>
      <c r="B45" s="24" t="s">
        <v>103</v>
      </c>
      <c r="C45" s="24">
        <v>0.125</v>
      </c>
      <c r="D45" s="24" t="s">
        <v>66</v>
      </c>
    </row>
    <row r="46" spans="1:4">
      <c r="A46">
        <v>45</v>
      </c>
      <c r="B46" s="24" t="s">
        <v>104</v>
      </c>
      <c r="C46" s="24" t="s">
        <v>105</v>
      </c>
      <c r="D46" s="24" t="s">
        <v>66</v>
      </c>
    </row>
    <row r="47" spans="1:4">
      <c r="A47">
        <v>46</v>
      </c>
      <c r="B47" s="24" t="s">
        <v>106</v>
      </c>
      <c r="C47" s="24" t="s">
        <v>107</v>
      </c>
      <c r="D47" s="24" t="s">
        <v>66</v>
      </c>
    </row>
    <row r="48" spans="1:4">
      <c r="A48">
        <v>47</v>
      </c>
      <c r="B48" s="24" t="s">
        <v>108</v>
      </c>
      <c r="C48" s="24" t="s">
        <v>109</v>
      </c>
      <c r="D48" s="24" t="s">
        <v>66</v>
      </c>
    </row>
    <row r="49" spans="1:4">
      <c r="A49">
        <v>48</v>
      </c>
      <c r="B49" s="24" t="s">
        <v>110</v>
      </c>
      <c r="C49" s="24" t="s">
        <v>88</v>
      </c>
      <c r="D49" s="24" t="s">
        <v>111</v>
      </c>
    </row>
    <row r="50" spans="1:4">
      <c r="A50">
        <v>49</v>
      </c>
      <c r="B50" s="24" t="s">
        <v>112</v>
      </c>
      <c r="C50" s="24">
        <v>1919</v>
      </c>
      <c r="D50" s="24" t="s">
        <v>111</v>
      </c>
    </row>
    <row r="51" spans="1:4">
      <c r="A51">
        <v>50</v>
      </c>
      <c r="B51" s="24" t="s">
        <v>113</v>
      </c>
      <c r="C51" s="24" t="s">
        <v>114</v>
      </c>
      <c r="D51" s="24" t="s">
        <v>111</v>
      </c>
    </row>
    <row r="52" spans="1:4">
      <c r="A52">
        <v>51</v>
      </c>
      <c r="B52" s="24" t="s">
        <v>115</v>
      </c>
      <c r="C52" s="24" t="s">
        <v>116</v>
      </c>
      <c r="D52" s="24" t="s">
        <v>111</v>
      </c>
    </row>
    <row r="53" spans="1:4">
      <c r="A53">
        <v>52</v>
      </c>
      <c r="B53" s="24" t="s">
        <v>117</v>
      </c>
      <c r="C53" s="24" t="s">
        <v>118</v>
      </c>
      <c r="D53" s="24" t="s">
        <v>111</v>
      </c>
    </row>
    <row r="54" spans="1:4">
      <c r="A54">
        <v>53</v>
      </c>
      <c r="B54" s="24" t="s">
        <v>119</v>
      </c>
      <c r="C54" s="24" t="s">
        <v>120</v>
      </c>
      <c r="D54" s="24" t="s">
        <v>111</v>
      </c>
    </row>
    <row r="55" spans="1:4">
      <c r="A55">
        <v>54</v>
      </c>
      <c r="B55" s="24" t="s">
        <v>121</v>
      </c>
      <c r="C55" s="24" t="s">
        <v>122</v>
      </c>
      <c r="D55" s="24" t="s">
        <v>111</v>
      </c>
    </row>
    <row r="56" spans="1:4">
      <c r="A56">
        <v>55</v>
      </c>
      <c r="B56" s="24" t="s">
        <v>123</v>
      </c>
      <c r="C56" s="24" t="s">
        <v>124</v>
      </c>
      <c r="D56" s="24" t="s">
        <v>111</v>
      </c>
    </row>
    <row r="57" spans="1:4">
      <c r="A57">
        <v>56</v>
      </c>
      <c r="B57" s="24" t="s">
        <v>125</v>
      </c>
      <c r="C57" s="24">
        <v>1920</v>
      </c>
      <c r="D57" s="24" t="s">
        <v>111</v>
      </c>
    </row>
    <row r="58" spans="1:4">
      <c r="A58">
        <v>57</v>
      </c>
      <c r="B58" s="24" t="s">
        <v>126</v>
      </c>
      <c r="C58" s="24" t="s">
        <v>114</v>
      </c>
      <c r="D58" s="24" t="s">
        <v>111</v>
      </c>
    </row>
    <row r="59" spans="1:4">
      <c r="A59">
        <v>58</v>
      </c>
      <c r="B59" s="24" t="s">
        <v>127</v>
      </c>
      <c r="C59" s="24" t="s">
        <v>116</v>
      </c>
      <c r="D59" s="24" t="s">
        <v>111</v>
      </c>
    </row>
    <row r="60" spans="1:4">
      <c r="A60">
        <v>59</v>
      </c>
      <c r="B60" s="24" t="s">
        <v>128</v>
      </c>
      <c r="C60" s="24" t="s">
        <v>129</v>
      </c>
      <c r="D60" s="24" t="s">
        <v>111</v>
      </c>
    </row>
    <row r="61" spans="1:4">
      <c r="A61">
        <v>60</v>
      </c>
      <c r="B61" s="24" t="s">
        <v>130</v>
      </c>
      <c r="C61" s="24" t="s">
        <v>131</v>
      </c>
      <c r="D61" s="24" t="s">
        <v>111</v>
      </c>
    </row>
    <row r="62" spans="1:4">
      <c r="A62">
        <v>61</v>
      </c>
      <c r="B62" s="24" t="s">
        <v>132</v>
      </c>
      <c r="C62" s="24" t="s">
        <v>133</v>
      </c>
      <c r="D62" s="24" t="s">
        <v>111</v>
      </c>
    </row>
    <row r="63" spans="1:4">
      <c r="A63">
        <v>62</v>
      </c>
      <c r="B63" s="24" t="s">
        <v>134</v>
      </c>
      <c r="C63" s="24">
        <v>1919</v>
      </c>
      <c r="D63" s="24" t="s">
        <v>111</v>
      </c>
    </row>
    <row r="64" spans="1:4">
      <c r="A64">
        <v>63</v>
      </c>
      <c r="B64" s="24" t="s">
        <v>135</v>
      </c>
      <c r="C64" s="24" t="s">
        <v>136</v>
      </c>
      <c r="D64" s="24" t="s">
        <v>111</v>
      </c>
    </row>
    <row r="65" spans="1:4">
      <c r="A65">
        <v>64</v>
      </c>
      <c r="B65" s="24" t="s">
        <v>137</v>
      </c>
      <c r="C65" s="24">
        <v>1920</v>
      </c>
      <c r="D65" s="24" t="s">
        <v>111</v>
      </c>
    </row>
    <row r="66" spans="1:4">
      <c r="A66">
        <v>65</v>
      </c>
      <c r="B66" s="24" t="s">
        <v>138</v>
      </c>
      <c r="C66" s="24" t="s">
        <v>139</v>
      </c>
      <c r="D66" s="24" t="s">
        <v>111</v>
      </c>
    </row>
    <row r="67" spans="1:4">
      <c r="A67">
        <v>66</v>
      </c>
      <c r="B67" s="24" t="s">
        <v>140</v>
      </c>
      <c r="C67" s="24" t="s">
        <v>133</v>
      </c>
      <c r="D67" s="24" t="s">
        <v>111</v>
      </c>
    </row>
    <row r="68" spans="1:4">
      <c r="A68">
        <v>67</v>
      </c>
      <c r="B68" s="24" t="s">
        <v>141</v>
      </c>
      <c r="C68" s="24" t="s">
        <v>136</v>
      </c>
      <c r="D68" s="24" t="s">
        <v>111</v>
      </c>
    </row>
    <row r="69" spans="1:4">
      <c r="A69">
        <v>68</v>
      </c>
      <c r="B69" s="24" t="s">
        <v>142</v>
      </c>
      <c r="D69" s="24" t="s">
        <v>111</v>
      </c>
    </row>
    <row r="70" spans="1:4">
      <c r="A70">
        <v>69</v>
      </c>
      <c r="B70" s="24" t="s">
        <v>143</v>
      </c>
      <c r="C70" s="24" t="s">
        <v>133</v>
      </c>
      <c r="D70" s="24" t="s">
        <v>111</v>
      </c>
    </row>
    <row r="71" spans="1:4">
      <c r="A71">
        <v>70</v>
      </c>
      <c r="B71" s="24" t="s">
        <v>144</v>
      </c>
      <c r="C71" s="24" t="s">
        <v>136</v>
      </c>
      <c r="D71" s="24" t="s">
        <v>111</v>
      </c>
    </row>
    <row r="72" spans="1:4">
      <c r="A72">
        <v>71</v>
      </c>
      <c r="B72" s="24" t="s">
        <v>145</v>
      </c>
      <c r="C72" s="24" t="s">
        <v>88</v>
      </c>
      <c r="D72" s="24" t="s">
        <v>111</v>
      </c>
    </row>
    <row r="73" spans="1:4">
      <c r="A73">
        <v>72</v>
      </c>
      <c r="B73" s="24" t="s">
        <v>146</v>
      </c>
      <c r="C73" s="24" t="s">
        <v>118</v>
      </c>
      <c r="D73" s="24" t="s">
        <v>111</v>
      </c>
    </row>
    <row r="74" spans="1:4">
      <c r="A74">
        <v>73</v>
      </c>
      <c r="B74" s="24" t="s">
        <v>147</v>
      </c>
      <c r="C74" s="24" t="s">
        <v>148</v>
      </c>
      <c r="D74" s="24" t="s">
        <v>111</v>
      </c>
    </row>
    <row r="75" spans="1:4">
      <c r="A75">
        <v>74</v>
      </c>
      <c r="B75" s="24" t="s">
        <v>149</v>
      </c>
      <c r="C75" s="24" t="s">
        <v>150</v>
      </c>
      <c r="D75" s="24" t="s">
        <v>111</v>
      </c>
    </row>
    <row r="76" spans="1:4">
      <c r="A76">
        <v>75</v>
      </c>
      <c r="B76" s="24" t="s">
        <v>151</v>
      </c>
      <c r="C76" s="24">
        <v>1921</v>
      </c>
      <c r="D76" s="24" t="s">
        <v>152</v>
      </c>
    </row>
    <row r="77" spans="1:4">
      <c r="A77">
        <v>76</v>
      </c>
      <c r="B77" s="24" t="s">
        <v>153</v>
      </c>
      <c r="C77" s="24" t="s">
        <v>154</v>
      </c>
      <c r="D77" s="24" t="s">
        <v>152</v>
      </c>
    </row>
    <row r="78" spans="1:4">
      <c r="A78">
        <v>77</v>
      </c>
      <c r="B78" s="24" t="s">
        <v>155</v>
      </c>
      <c r="C78" s="24" t="s">
        <v>156</v>
      </c>
      <c r="D78" s="24" t="s">
        <v>152</v>
      </c>
    </row>
    <row r="79" spans="1:4">
      <c r="A79">
        <v>78</v>
      </c>
      <c r="B79" s="24" t="s">
        <v>157</v>
      </c>
      <c r="C79" s="24" t="s">
        <v>122</v>
      </c>
      <c r="D79" s="24" t="s">
        <v>152</v>
      </c>
    </row>
    <row r="80" spans="1:4">
      <c r="A80">
        <v>79</v>
      </c>
      <c r="B80" s="24" t="s">
        <v>158</v>
      </c>
      <c r="C80" s="24" t="s">
        <v>159</v>
      </c>
      <c r="D80" s="24" t="s">
        <v>152</v>
      </c>
    </row>
    <row r="81" spans="1:4">
      <c r="A81">
        <v>80</v>
      </c>
      <c r="B81" s="24" t="s">
        <v>160</v>
      </c>
      <c r="C81" s="24" t="s">
        <v>161</v>
      </c>
      <c r="D81" s="24" t="s">
        <v>152</v>
      </c>
    </row>
    <row r="82" spans="1:4">
      <c r="A82">
        <v>81</v>
      </c>
      <c r="B82" s="24" t="s">
        <v>162</v>
      </c>
      <c r="C82" s="24" t="s">
        <v>163</v>
      </c>
      <c r="D82" s="24" t="s">
        <v>152</v>
      </c>
    </row>
    <row r="83" spans="1:4">
      <c r="A83">
        <v>82</v>
      </c>
      <c r="B83" s="24" t="s">
        <v>164</v>
      </c>
      <c r="C83" s="24">
        <v>1925</v>
      </c>
      <c r="D83" s="24" t="s">
        <v>152</v>
      </c>
    </row>
    <row r="84" spans="1:4">
      <c r="A84">
        <v>83</v>
      </c>
      <c r="B84" s="24" t="s">
        <v>165</v>
      </c>
      <c r="C84" s="24" t="s">
        <v>166</v>
      </c>
      <c r="D84" s="24" t="s">
        <v>152</v>
      </c>
    </row>
    <row r="85" spans="1:4">
      <c r="A85">
        <v>84</v>
      </c>
      <c r="B85" s="24" t="s">
        <v>167</v>
      </c>
      <c r="C85" s="24" t="s">
        <v>168</v>
      </c>
      <c r="D85" s="24" t="s">
        <v>152</v>
      </c>
    </row>
    <row r="86" spans="1:4">
      <c r="A86">
        <v>85</v>
      </c>
      <c r="B86" s="24" t="s">
        <v>169</v>
      </c>
      <c r="C86" s="24" t="s">
        <v>170</v>
      </c>
      <c r="D86" s="24" t="s">
        <v>152</v>
      </c>
    </row>
    <row r="87" spans="1:4">
      <c r="A87">
        <v>86</v>
      </c>
      <c r="B87" s="24" t="s">
        <v>171</v>
      </c>
      <c r="C87" s="24">
        <v>400000</v>
      </c>
      <c r="D87" s="24" t="s">
        <v>152</v>
      </c>
    </row>
    <row r="88" spans="1:4">
      <c r="A88">
        <v>87</v>
      </c>
      <c r="B88" s="24" t="s">
        <v>172</v>
      </c>
      <c r="C88" s="24">
        <v>200000</v>
      </c>
      <c r="D88" s="24" t="s">
        <v>152</v>
      </c>
    </row>
    <row r="89" spans="1:4">
      <c r="A89">
        <v>88</v>
      </c>
      <c r="B89" s="24" t="s">
        <v>173</v>
      </c>
      <c r="C89" s="24">
        <v>1925</v>
      </c>
      <c r="D89" s="24" t="s">
        <v>152</v>
      </c>
    </row>
    <row r="90" spans="1:4">
      <c r="A90">
        <v>89</v>
      </c>
      <c r="B90" s="24" t="s">
        <v>174</v>
      </c>
      <c r="C90" s="24">
        <v>1928</v>
      </c>
      <c r="D90" s="24" t="s">
        <v>152</v>
      </c>
    </row>
    <row r="91" spans="1:4">
      <c r="A91">
        <v>90</v>
      </c>
      <c r="B91" s="24" t="s">
        <v>175</v>
      </c>
      <c r="C91" s="24" t="s">
        <v>176</v>
      </c>
      <c r="D91" s="24" t="s">
        <v>152</v>
      </c>
    </row>
    <row r="92" spans="1:4">
      <c r="A92">
        <v>91</v>
      </c>
      <c r="B92" s="24" t="s">
        <v>177</v>
      </c>
      <c r="C92" s="24" t="s">
        <v>178</v>
      </c>
      <c r="D92" s="24" t="s">
        <v>152</v>
      </c>
    </row>
    <row r="93" spans="1:4">
      <c r="A93">
        <v>92</v>
      </c>
      <c r="B93" s="24" t="s">
        <v>179</v>
      </c>
      <c r="C93" s="24" t="s">
        <v>180</v>
      </c>
      <c r="D93" s="24" t="s">
        <v>152</v>
      </c>
    </row>
    <row r="94" spans="1:4">
      <c r="A94">
        <v>93</v>
      </c>
      <c r="B94" s="24" t="s">
        <v>181</v>
      </c>
      <c r="C94" s="24" t="s">
        <v>182</v>
      </c>
      <c r="D94" s="24" t="s">
        <v>152</v>
      </c>
    </row>
    <row r="95" spans="1:4">
      <c r="A95">
        <v>94</v>
      </c>
      <c r="B95" s="24" t="s">
        <v>183</v>
      </c>
      <c r="C95" s="24" t="s">
        <v>184</v>
      </c>
      <c r="D95" s="24" t="s">
        <v>152</v>
      </c>
    </row>
    <row r="96" spans="1:4">
      <c r="A96">
        <v>95</v>
      </c>
      <c r="B96" s="24" t="s">
        <v>185</v>
      </c>
      <c r="C96" s="24">
        <v>1923</v>
      </c>
      <c r="D96" s="24" t="s">
        <v>152</v>
      </c>
    </row>
    <row r="97" spans="1:4">
      <c r="A97">
        <v>96</v>
      </c>
      <c r="B97" s="24" t="s">
        <v>186</v>
      </c>
      <c r="C97" s="24" t="s">
        <v>187</v>
      </c>
      <c r="D97" s="24" t="s">
        <v>152</v>
      </c>
    </row>
    <row r="98" spans="1:4">
      <c r="A98">
        <v>97</v>
      </c>
      <c r="B98" s="24" t="s">
        <v>188</v>
      </c>
      <c r="C98" s="24" t="s">
        <v>189</v>
      </c>
      <c r="D98" s="24" t="s">
        <v>152</v>
      </c>
    </row>
    <row r="99" spans="1:4">
      <c r="A99">
        <v>98</v>
      </c>
      <c r="B99" s="24" t="s">
        <v>190</v>
      </c>
      <c r="C99" s="24" t="s">
        <v>191</v>
      </c>
      <c r="D99" s="24" t="s">
        <v>152</v>
      </c>
    </row>
    <row r="100" spans="1:4">
      <c r="A100">
        <v>99</v>
      </c>
      <c r="B100" s="24" t="s">
        <v>192</v>
      </c>
      <c r="C100" s="24" t="s">
        <v>193</v>
      </c>
      <c r="D100" s="24" t="s">
        <v>152</v>
      </c>
    </row>
    <row r="101" spans="1:4">
      <c r="A101">
        <v>100</v>
      </c>
      <c r="B101" s="24" t="s">
        <v>194</v>
      </c>
      <c r="C101" s="24" t="s">
        <v>195</v>
      </c>
      <c r="D101" s="24" t="s">
        <v>152</v>
      </c>
    </row>
    <row r="102" spans="1:4">
      <c r="A102">
        <v>101</v>
      </c>
      <c r="B102" s="24" t="s">
        <v>196</v>
      </c>
      <c r="C102" s="24">
        <v>1921</v>
      </c>
      <c r="D102" s="24" t="s">
        <v>152</v>
      </c>
    </row>
    <row r="103" spans="1:4">
      <c r="A103">
        <v>102</v>
      </c>
      <c r="B103" s="24" t="s">
        <v>197</v>
      </c>
      <c r="C103" s="24" t="s">
        <v>198</v>
      </c>
      <c r="D103" s="24" t="s">
        <v>152</v>
      </c>
    </row>
    <row r="104" spans="1:4">
      <c r="A104">
        <v>103</v>
      </c>
      <c r="B104" s="24" t="s">
        <v>199</v>
      </c>
      <c r="C104" s="24" t="s">
        <v>200</v>
      </c>
      <c r="D104" s="24" t="s">
        <v>201</v>
      </c>
    </row>
    <row r="105" spans="1:4">
      <c r="A105">
        <v>104</v>
      </c>
      <c r="B105" s="24" t="s">
        <v>202</v>
      </c>
      <c r="C105" s="24" t="s">
        <v>203</v>
      </c>
      <c r="D105" s="24" t="s">
        <v>201</v>
      </c>
    </row>
    <row r="106" spans="1:4">
      <c r="A106">
        <v>105</v>
      </c>
      <c r="B106" s="24" t="s">
        <v>204</v>
      </c>
      <c r="C106" s="24" t="s">
        <v>205</v>
      </c>
      <c r="D106" s="24" t="s">
        <v>201</v>
      </c>
    </row>
    <row r="107" spans="1:4">
      <c r="A107">
        <v>106</v>
      </c>
      <c r="B107" s="24" t="s">
        <v>206</v>
      </c>
      <c r="C107" s="24" t="s">
        <v>207</v>
      </c>
      <c r="D107" s="24" t="s">
        <v>201</v>
      </c>
    </row>
    <row r="108" spans="1:4">
      <c r="A108">
        <v>107</v>
      </c>
      <c r="B108" s="24" t="s">
        <v>208</v>
      </c>
      <c r="C108" s="24" t="s">
        <v>209</v>
      </c>
      <c r="D108" s="24" t="s">
        <v>201</v>
      </c>
    </row>
    <row r="109" spans="1:4">
      <c r="A109">
        <v>108</v>
      </c>
      <c r="B109" s="24" t="s">
        <v>210</v>
      </c>
      <c r="C109" s="24" t="s">
        <v>211</v>
      </c>
      <c r="D109" s="24" t="s">
        <v>201</v>
      </c>
    </row>
    <row r="110" spans="1:4">
      <c r="A110">
        <v>109</v>
      </c>
      <c r="B110" s="24" t="s">
        <v>212</v>
      </c>
      <c r="C110" s="24" t="s">
        <v>213</v>
      </c>
      <c r="D110" s="24" t="s">
        <v>201</v>
      </c>
    </row>
    <row r="111" spans="1:4">
      <c r="A111">
        <v>110</v>
      </c>
      <c r="B111" s="24" t="s">
        <v>214</v>
      </c>
      <c r="C111" s="24" t="s">
        <v>215</v>
      </c>
      <c r="D111" s="24" t="s">
        <v>201</v>
      </c>
    </row>
    <row r="112" spans="1:4">
      <c r="A112">
        <v>111</v>
      </c>
      <c r="B112" s="24" t="s">
        <v>216</v>
      </c>
      <c r="C112" s="24">
        <v>1932</v>
      </c>
      <c r="D112" s="24" t="s">
        <v>201</v>
      </c>
    </row>
    <row r="113" spans="1:4">
      <c r="A113">
        <v>112</v>
      </c>
      <c r="B113" s="24" t="s">
        <v>217</v>
      </c>
      <c r="C113" s="24" t="s">
        <v>218</v>
      </c>
      <c r="D113" s="24" t="s">
        <v>201</v>
      </c>
    </row>
    <row r="114" spans="1:4">
      <c r="A114">
        <v>113</v>
      </c>
      <c r="B114" s="24" t="s">
        <v>219</v>
      </c>
      <c r="C114" s="24" t="s">
        <v>220</v>
      </c>
      <c r="D114" s="24" t="s">
        <v>201</v>
      </c>
    </row>
    <row r="115" spans="1:4">
      <c r="A115">
        <v>114</v>
      </c>
      <c r="B115" s="24" t="s">
        <v>221</v>
      </c>
      <c r="C115" s="24">
        <v>1934</v>
      </c>
      <c r="D115" s="24" t="s">
        <v>201</v>
      </c>
    </row>
    <row r="116" spans="1:4">
      <c r="A116">
        <v>115</v>
      </c>
      <c r="B116" s="24" t="s">
        <v>222</v>
      </c>
      <c r="C116" s="24" t="s">
        <v>223</v>
      </c>
      <c r="D116" s="24" t="s">
        <v>201</v>
      </c>
    </row>
    <row r="117" spans="1:4">
      <c r="A117">
        <v>116</v>
      </c>
      <c r="B117" s="24" t="s">
        <v>224</v>
      </c>
      <c r="C117" s="24">
        <v>1935</v>
      </c>
      <c r="D117" s="24" t="s">
        <v>201</v>
      </c>
    </row>
    <row r="118" spans="1:4">
      <c r="A118">
        <v>117</v>
      </c>
      <c r="B118" s="24" t="s">
        <v>225</v>
      </c>
      <c r="C118" s="24" t="s">
        <v>226</v>
      </c>
      <c r="D118" s="24" t="s">
        <v>201</v>
      </c>
    </row>
    <row r="119" spans="1:4">
      <c r="A119">
        <v>118</v>
      </c>
      <c r="B119" s="24" t="s">
        <v>227</v>
      </c>
      <c r="C119" s="24" t="s">
        <v>228</v>
      </c>
      <c r="D119" s="24" t="s">
        <v>201</v>
      </c>
    </row>
    <row r="120" spans="1:4">
      <c r="A120">
        <v>119</v>
      </c>
      <c r="B120" s="24" t="s">
        <v>229</v>
      </c>
      <c r="C120" s="24" t="s">
        <v>230</v>
      </c>
      <c r="D120" s="24" t="s">
        <v>201</v>
      </c>
    </row>
    <row r="121" spans="1:4">
      <c r="A121">
        <v>120</v>
      </c>
      <c r="B121" s="24" t="s">
        <v>231</v>
      </c>
      <c r="C121" s="24" t="s">
        <v>232</v>
      </c>
      <c r="D121" s="24" t="s">
        <v>201</v>
      </c>
    </row>
    <row r="122" spans="1:4">
      <c r="A122">
        <v>121</v>
      </c>
      <c r="B122" s="24" t="s">
        <v>233</v>
      </c>
      <c r="C122" s="24" t="s">
        <v>234</v>
      </c>
      <c r="D122" s="24" t="s">
        <v>201</v>
      </c>
    </row>
    <row r="123" spans="1:4">
      <c r="A123">
        <v>122</v>
      </c>
      <c r="B123" s="24" t="s">
        <v>235</v>
      </c>
      <c r="C123" s="24" t="s">
        <v>236</v>
      </c>
      <c r="D123" s="24" t="s">
        <v>201</v>
      </c>
    </row>
    <row r="124" spans="1:4">
      <c r="A124">
        <v>123</v>
      </c>
      <c r="B124" s="24" t="s">
        <v>237</v>
      </c>
      <c r="C124" s="24" t="s">
        <v>238</v>
      </c>
      <c r="D124" s="24" t="s">
        <v>201</v>
      </c>
    </row>
    <row r="125" spans="1:4">
      <c r="A125">
        <v>124</v>
      </c>
      <c r="B125" s="24" t="s">
        <v>239</v>
      </c>
      <c r="C125" s="24">
        <v>1935</v>
      </c>
      <c r="D125" s="24" t="s">
        <v>240</v>
      </c>
    </row>
    <row r="126" spans="1:4">
      <c r="A126">
        <v>125</v>
      </c>
      <c r="B126" s="24" t="s">
        <v>241</v>
      </c>
      <c r="C126" s="24" t="s">
        <v>242</v>
      </c>
      <c r="D126" s="24" t="s">
        <v>240</v>
      </c>
    </row>
    <row r="127" spans="1:4">
      <c r="A127">
        <v>126</v>
      </c>
      <c r="B127" s="24" t="s">
        <v>243</v>
      </c>
      <c r="C127" s="24" t="s">
        <v>244</v>
      </c>
      <c r="D127" s="24" t="s">
        <v>240</v>
      </c>
    </row>
    <row r="128" spans="1:4">
      <c r="A128">
        <v>127</v>
      </c>
      <c r="B128" s="24" t="s">
        <v>245</v>
      </c>
      <c r="C128" s="24">
        <v>1935</v>
      </c>
      <c r="D128" s="24" t="s">
        <v>240</v>
      </c>
    </row>
    <row r="129" spans="1:4">
      <c r="A129">
        <v>128</v>
      </c>
      <c r="B129" s="24" t="s">
        <v>246</v>
      </c>
      <c r="C129" s="24" t="s">
        <v>247</v>
      </c>
      <c r="D129" s="24" t="s">
        <v>240</v>
      </c>
    </row>
    <row r="130" spans="1:4">
      <c r="A130">
        <v>129</v>
      </c>
      <c r="B130" s="24" t="s">
        <v>248</v>
      </c>
      <c r="C130" s="24">
        <v>13210</v>
      </c>
      <c r="D130" s="24" t="s">
        <v>249</v>
      </c>
    </row>
    <row r="131" spans="1:4">
      <c r="A131">
        <v>130</v>
      </c>
      <c r="B131" s="24" t="s">
        <v>250</v>
      </c>
      <c r="C131" s="24" t="s">
        <v>251</v>
      </c>
      <c r="D131" s="24" t="s">
        <v>249</v>
      </c>
    </row>
    <row r="132" spans="1:4">
      <c r="A132">
        <v>131</v>
      </c>
      <c r="B132" s="24" t="s">
        <v>252</v>
      </c>
      <c r="C132" s="24" t="s">
        <v>253</v>
      </c>
      <c r="D132" s="24" t="s">
        <v>249</v>
      </c>
    </row>
    <row r="133" spans="1:4">
      <c r="A133">
        <v>132</v>
      </c>
      <c r="B133" s="24" t="s">
        <v>254</v>
      </c>
      <c r="C133" s="24" t="s">
        <v>255</v>
      </c>
      <c r="D133" s="24" t="s">
        <v>249</v>
      </c>
    </row>
    <row r="134" spans="1:4">
      <c r="A134">
        <v>133</v>
      </c>
      <c r="B134" s="24" t="s">
        <v>256</v>
      </c>
      <c r="C134" s="24" t="s">
        <v>257</v>
      </c>
      <c r="D134" s="24" t="s">
        <v>249</v>
      </c>
    </row>
    <row r="135" spans="1:4">
      <c r="A135">
        <v>134</v>
      </c>
      <c r="B135" s="24" t="s">
        <v>258</v>
      </c>
      <c r="C135" s="24" t="s">
        <v>259</v>
      </c>
      <c r="D135" s="24" t="s">
        <v>259</v>
      </c>
    </row>
    <row r="136" spans="1:4">
      <c r="A136">
        <v>135</v>
      </c>
      <c r="B136" s="24" t="s">
        <v>260</v>
      </c>
      <c r="C136" s="24" t="s">
        <v>261</v>
      </c>
      <c r="D136" s="24" t="s">
        <v>259</v>
      </c>
    </row>
    <row r="137" spans="1:4">
      <c r="A137">
        <v>136</v>
      </c>
      <c r="B137" s="24" t="s">
        <v>262</v>
      </c>
      <c r="C137" s="24" t="s">
        <v>263</v>
      </c>
      <c r="D137" s="24" t="s">
        <v>259</v>
      </c>
    </row>
    <row r="138" spans="1:4">
      <c r="A138">
        <v>137</v>
      </c>
      <c r="B138" s="24" t="s">
        <v>264</v>
      </c>
      <c r="C138" s="24" t="s">
        <v>265</v>
      </c>
      <c r="D138" s="24" t="s">
        <v>265</v>
      </c>
    </row>
    <row r="139" spans="1:4">
      <c r="A139">
        <v>138</v>
      </c>
      <c r="B139" s="24" t="s">
        <v>266</v>
      </c>
      <c r="C139" s="24">
        <v>0.99750000000000005</v>
      </c>
      <c r="D139" s="24" t="s">
        <v>265</v>
      </c>
    </row>
    <row r="140" spans="1:4">
      <c r="A140">
        <v>139</v>
      </c>
      <c r="B140" s="24" t="s">
        <v>267</v>
      </c>
      <c r="C140" s="24" t="s">
        <v>268</v>
      </c>
      <c r="D140" s="24" t="s">
        <v>268</v>
      </c>
    </row>
    <row r="141" spans="1:4">
      <c r="A141">
        <v>140</v>
      </c>
      <c r="B141" s="24" t="s">
        <v>269</v>
      </c>
      <c r="C141" s="24" t="s">
        <v>270</v>
      </c>
      <c r="D141" s="24" t="s">
        <v>268</v>
      </c>
    </row>
    <row r="142" spans="1:4">
      <c r="A142">
        <v>141</v>
      </c>
      <c r="B142" s="24" t="s">
        <v>271</v>
      </c>
      <c r="C142" s="24" t="s">
        <v>272</v>
      </c>
      <c r="D142" s="24" t="s">
        <v>268</v>
      </c>
    </row>
    <row r="143" spans="1:4">
      <c r="A143">
        <v>142</v>
      </c>
      <c r="B143" s="24" t="s">
        <v>273</v>
      </c>
      <c r="C143" s="24" t="s">
        <v>274</v>
      </c>
      <c r="D143" s="24" t="s">
        <v>268</v>
      </c>
    </row>
    <row r="144" spans="1:4">
      <c r="A144">
        <v>143</v>
      </c>
      <c r="B144" s="24" t="s">
        <v>275</v>
      </c>
      <c r="C144" s="24" t="s">
        <v>276</v>
      </c>
      <c r="D144" s="24" t="s">
        <v>268</v>
      </c>
    </row>
    <row r="145" spans="1:4">
      <c r="A145">
        <v>144</v>
      </c>
      <c r="B145" s="24" t="s">
        <v>277</v>
      </c>
      <c r="C145" s="24" t="s">
        <v>278</v>
      </c>
      <c r="D145" s="24" t="s">
        <v>268</v>
      </c>
    </row>
    <row r="146" spans="1:4">
      <c r="A146">
        <v>145</v>
      </c>
      <c r="B146" s="24" t="s">
        <v>279</v>
      </c>
      <c r="C146" s="24" t="s">
        <v>280</v>
      </c>
      <c r="D146" s="24" t="s">
        <v>268</v>
      </c>
    </row>
    <row r="147" spans="1:4">
      <c r="A147">
        <v>146</v>
      </c>
      <c r="B147" s="24" t="s">
        <v>281</v>
      </c>
      <c r="C147" s="24" t="s">
        <v>282</v>
      </c>
      <c r="D147" s="24" t="s">
        <v>268</v>
      </c>
    </row>
    <row r="148" spans="1:4">
      <c r="A148">
        <v>147</v>
      </c>
      <c r="B148" s="24" t="s">
        <v>283</v>
      </c>
      <c r="C148" s="24" t="s">
        <v>284</v>
      </c>
      <c r="D148" s="24" t="s">
        <v>268</v>
      </c>
    </row>
    <row r="149" spans="1:4">
      <c r="A149">
        <v>148</v>
      </c>
      <c r="B149" s="24" t="s">
        <v>285</v>
      </c>
      <c r="C149" s="24">
        <v>14152</v>
      </c>
      <c r="D149" s="24" t="s">
        <v>268</v>
      </c>
    </row>
    <row r="150" spans="1:4">
      <c r="A150">
        <v>149</v>
      </c>
      <c r="B150" s="24" t="s">
        <v>286</v>
      </c>
      <c r="C150" s="24" t="s">
        <v>287</v>
      </c>
      <c r="D150" s="24" t="s">
        <v>268</v>
      </c>
    </row>
    <row r="151" spans="1:4">
      <c r="A151">
        <v>150</v>
      </c>
      <c r="B151" s="24" t="s">
        <v>288</v>
      </c>
      <c r="C151" s="24" t="s">
        <v>289</v>
      </c>
      <c r="D151" s="24" t="s">
        <v>268</v>
      </c>
    </row>
    <row r="152" spans="1:4">
      <c r="A152">
        <v>151</v>
      </c>
      <c r="B152" s="24" t="s">
        <v>290</v>
      </c>
      <c r="C152" s="24" t="s">
        <v>291</v>
      </c>
      <c r="D152" s="24" t="s">
        <v>268</v>
      </c>
    </row>
    <row r="153" spans="1:4">
      <c r="A153">
        <v>152</v>
      </c>
      <c r="B153" s="24" t="s">
        <v>292</v>
      </c>
      <c r="C153" s="24" t="s">
        <v>293</v>
      </c>
      <c r="D153" s="24" t="s">
        <v>268</v>
      </c>
    </row>
    <row r="154" spans="1:4">
      <c r="A154">
        <v>153</v>
      </c>
      <c r="B154" s="24" t="s">
        <v>294</v>
      </c>
      <c r="C154" s="24" t="s">
        <v>295</v>
      </c>
      <c r="D154" s="24" t="s">
        <v>268</v>
      </c>
    </row>
    <row r="155" spans="1:4">
      <c r="A155">
        <v>154</v>
      </c>
      <c r="B155" s="24" t="s">
        <v>296</v>
      </c>
      <c r="C155" s="24" t="s">
        <v>297</v>
      </c>
      <c r="D155" s="24" t="s">
        <v>268</v>
      </c>
    </row>
    <row r="156" spans="1:4">
      <c r="A156">
        <v>155</v>
      </c>
      <c r="B156" s="24" t="s">
        <v>298</v>
      </c>
      <c r="C156" s="24" t="s">
        <v>299</v>
      </c>
      <c r="D156" s="24" t="s">
        <v>300</v>
      </c>
    </row>
    <row r="157" spans="1:4">
      <c r="A157">
        <v>156</v>
      </c>
      <c r="B157" s="24" t="s">
        <v>301</v>
      </c>
      <c r="C157" s="24" t="s">
        <v>302</v>
      </c>
      <c r="D157" s="24" t="s">
        <v>300</v>
      </c>
    </row>
    <row r="158" spans="1:4">
      <c r="A158">
        <v>157</v>
      </c>
      <c r="B158" s="24" t="s">
        <v>303</v>
      </c>
      <c r="C158" s="24" t="s">
        <v>304</v>
      </c>
      <c r="D158" s="24" t="s">
        <v>300</v>
      </c>
    </row>
    <row r="159" spans="1:4">
      <c r="A159">
        <v>158</v>
      </c>
      <c r="B159" s="24" t="s">
        <v>305</v>
      </c>
      <c r="C159" s="24" t="s">
        <v>306</v>
      </c>
      <c r="D159" s="24" t="s">
        <v>300</v>
      </c>
    </row>
    <row r="160" spans="1:4">
      <c r="A160">
        <v>159</v>
      </c>
      <c r="B160" s="24" t="s">
        <v>307</v>
      </c>
      <c r="C160" s="24" t="s">
        <v>308</v>
      </c>
      <c r="D160" s="24" t="s">
        <v>300</v>
      </c>
    </row>
    <row r="161" spans="1:4">
      <c r="A161">
        <v>160</v>
      </c>
      <c r="B161" s="24" t="s">
        <v>309</v>
      </c>
      <c r="C161" s="24" t="s">
        <v>310</v>
      </c>
      <c r="D161" s="24" t="s">
        <v>300</v>
      </c>
    </row>
    <row r="162" spans="1:4">
      <c r="A162">
        <v>161</v>
      </c>
      <c r="B162" s="24" t="s">
        <v>311</v>
      </c>
      <c r="C162" s="24" t="s">
        <v>312</v>
      </c>
      <c r="D162" s="24" t="s">
        <v>300</v>
      </c>
    </row>
    <row r="163" spans="1:4">
      <c r="A163">
        <v>162</v>
      </c>
      <c r="B163" s="24" t="s">
        <v>313</v>
      </c>
      <c r="C163" s="24" t="s">
        <v>314</v>
      </c>
      <c r="D163" s="24" t="s">
        <v>300</v>
      </c>
    </row>
    <row r="164" spans="1:4">
      <c r="A164">
        <v>163</v>
      </c>
      <c r="B164" s="24" t="s">
        <v>315</v>
      </c>
      <c r="C164" s="24" t="s">
        <v>316</v>
      </c>
      <c r="D164" s="24" t="s">
        <v>300</v>
      </c>
    </row>
    <row r="165" spans="1:4">
      <c r="A165">
        <v>164</v>
      </c>
      <c r="B165" s="24" t="s">
        <v>317</v>
      </c>
      <c r="C165" s="24" t="s">
        <v>318</v>
      </c>
      <c r="D165" s="24" t="s">
        <v>300</v>
      </c>
    </row>
    <row r="166" spans="1:4">
      <c r="A166">
        <v>165</v>
      </c>
      <c r="B166" s="24" t="s">
        <v>319</v>
      </c>
      <c r="C166" s="24" t="s">
        <v>320</v>
      </c>
      <c r="D166" s="24" t="s">
        <v>300</v>
      </c>
    </row>
    <row r="167" spans="1:4">
      <c r="A167">
        <v>166</v>
      </c>
      <c r="B167" s="24" t="s">
        <v>321</v>
      </c>
      <c r="C167" s="24" t="s">
        <v>322</v>
      </c>
      <c r="D167" s="24" t="s">
        <v>300</v>
      </c>
    </row>
    <row r="168" spans="1:4">
      <c r="A168">
        <v>167</v>
      </c>
      <c r="B168" s="24" t="s">
        <v>323</v>
      </c>
      <c r="C168" s="24" t="s">
        <v>324</v>
      </c>
      <c r="D168" s="24" t="s">
        <v>300</v>
      </c>
    </row>
    <row r="169" spans="1:4">
      <c r="A169">
        <v>168</v>
      </c>
      <c r="B169" s="24" t="s">
        <v>325</v>
      </c>
      <c r="C169" s="24" t="s">
        <v>326</v>
      </c>
      <c r="D169" s="24" t="s">
        <v>300</v>
      </c>
    </row>
    <row r="170" spans="1:4">
      <c r="A170">
        <v>169</v>
      </c>
      <c r="B170" s="24" t="s">
        <v>327</v>
      </c>
      <c r="C170" s="24" t="s">
        <v>328</v>
      </c>
      <c r="D170" s="24" t="s">
        <v>300</v>
      </c>
    </row>
    <row r="171" spans="1:4">
      <c r="A171">
        <v>170</v>
      </c>
      <c r="B171" s="24" t="s">
        <v>329</v>
      </c>
      <c r="C171" s="24" t="s">
        <v>330</v>
      </c>
      <c r="D171" s="24" t="s">
        <v>300</v>
      </c>
    </row>
    <row r="172" spans="1:4">
      <c r="A172">
        <v>171</v>
      </c>
      <c r="B172" s="24" t="s">
        <v>331</v>
      </c>
      <c r="C172" s="24" t="s">
        <v>332</v>
      </c>
      <c r="D172" s="24" t="s">
        <v>300</v>
      </c>
    </row>
    <row r="173" spans="1:4">
      <c r="A173">
        <v>172</v>
      </c>
      <c r="B173" s="24" t="s">
        <v>333</v>
      </c>
      <c r="C173" s="24" t="s">
        <v>334</v>
      </c>
      <c r="D173" s="24" t="s">
        <v>300</v>
      </c>
    </row>
    <row r="174" spans="1:4">
      <c r="A174">
        <v>173</v>
      </c>
      <c r="B174" s="24" t="s">
        <v>335</v>
      </c>
      <c r="C174" s="24" t="s">
        <v>336</v>
      </c>
      <c r="D174" s="24" t="s">
        <v>300</v>
      </c>
    </row>
    <row r="175" spans="1:4">
      <c r="A175">
        <v>174</v>
      </c>
      <c r="B175" s="24" t="s">
        <v>337</v>
      </c>
      <c r="C175" s="24" t="s">
        <v>338</v>
      </c>
      <c r="D175" s="24" t="s">
        <v>300</v>
      </c>
    </row>
    <row r="176" spans="1:4">
      <c r="A176">
        <v>175</v>
      </c>
      <c r="B176" s="24" t="s">
        <v>339</v>
      </c>
      <c r="C176" s="24" t="s">
        <v>340</v>
      </c>
      <c r="D176" s="24" t="s">
        <v>300</v>
      </c>
    </row>
    <row r="177" spans="1:4">
      <c r="A177">
        <v>176</v>
      </c>
      <c r="B177" s="24" t="s">
        <v>341</v>
      </c>
      <c r="C177" s="24" t="s">
        <v>342</v>
      </c>
      <c r="D177" s="24" t="s">
        <v>300</v>
      </c>
    </row>
    <row r="178" spans="1:4">
      <c r="A178">
        <v>177</v>
      </c>
      <c r="B178" s="24" t="s">
        <v>343</v>
      </c>
      <c r="C178" s="24" t="s">
        <v>344</v>
      </c>
      <c r="D178" s="24" t="s">
        <v>300</v>
      </c>
    </row>
    <row r="179" spans="1:4">
      <c r="A179">
        <v>178</v>
      </c>
      <c r="B179" s="24" t="s">
        <v>345</v>
      </c>
      <c r="C179" s="24" t="s">
        <v>346</v>
      </c>
      <c r="D179" s="24" t="s">
        <v>300</v>
      </c>
    </row>
    <row r="180" spans="1:4">
      <c r="A180">
        <v>179</v>
      </c>
      <c r="B180" s="24" t="s">
        <v>347</v>
      </c>
      <c r="C180" s="24" t="s">
        <v>348</v>
      </c>
      <c r="D180" s="24" t="s">
        <v>300</v>
      </c>
    </row>
    <row r="181" spans="1:4">
      <c r="A181">
        <v>180</v>
      </c>
      <c r="B181" s="24" t="s">
        <v>349</v>
      </c>
      <c r="C181" s="24" t="s">
        <v>350</v>
      </c>
      <c r="D181" s="24" t="s">
        <v>300</v>
      </c>
    </row>
    <row r="182" spans="1:4">
      <c r="A182">
        <v>181</v>
      </c>
      <c r="B182" s="24" t="s">
        <v>351</v>
      </c>
      <c r="C182" s="24" t="s">
        <v>352</v>
      </c>
      <c r="D182" s="24" t="s">
        <v>300</v>
      </c>
    </row>
    <row r="183" spans="1:4">
      <c r="A183">
        <v>182</v>
      </c>
      <c r="B183" s="24" t="s">
        <v>353</v>
      </c>
      <c r="C183" s="24" t="s">
        <v>354</v>
      </c>
      <c r="D183" s="24" t="s">
        <v>300</v>
      </c>
    </row>
    <row r="184" spans="1:4">
      <c r="A184">
        <v>183</v>
      </c>
      <c r="B184" s="24" t="s">
        <v>355</v>
      </c>
      <c r="C184" s="24" t="s">
        <v>356</v>
      </c>
      <c r="D184" s="24" t="s">
        <v>300</v>
      </c>
    </row>
    <row r="185" spans="1:4">
      <c r="A185">
        <v>184</v>
      </c>
      <c r="B185" s="24" t="s">
        <v>357</v>
      </c>
      <c r="C185" s="24" t="s">
        <v>358</v>
      </c>
      <c r="D185" s="24" t="s">
        <v>300</v>
      </c>
    </row>
    <row r="186" spans="1:4">
      <c r="A186">
        <v>185</v>
      </c>
      <c r="B186" s="24" t="s">
        <v>359</v>
      </c>
      <c r="C186" s="24" t="s">
        <v>360</v>
      </c>
      <c r="D186" s="24" t="s">
        <v>300</v>
      </c>
    </row>
    <row r="187" spans="1:4">
      <c r="A187">
        <v>186</v>
      </c>
      <c r="B187" s="24" t="s">
        <v>361</v>
      </c>
      <c r="C187" s="24" t="s">
        <v>362</v>
      </c>
      <c r="D187" s="24" t="s">
        <v>300</v>
      </c>
    </row>
    <row r="188" spans="1:4">
      <c r="A188">
        <v>187</v>
      </c>
      <c r="B188" s="24" t="s">
        <v>363</v>
      </c>
      <c r="C188" s="24" t="s">
        <v>364</v>
      </c>
      <c r="D188" s="24" t="s">
        <v>300</v>
      </c>
    </row>
    <row r="189" spans="1:4">
      <c r="A189">
        <v>188</v>
      </c>
      <c r="B189" s="24" t="s">
        <v>365</v>
      </c>
      <c r="C189" s="24" t="s">
        <v>366</v>
      </c>
      <c r="D189" s="24" t="s">
        <v>367</v>
      </c>
    </row>
    <row r="190" spans="1:4">
      <c r="A190">
        <v>189</v>
      </c>
      <c r="B190" s="24" t="s">
        <v>368</v>
      </c>
      <c r="C190" s="24" t="s">
        <v>369</v>
      </c>
      <c r="D190" s="24" t="s">
        <v>367</v>
      </c>
    </row>
    <row r="191" spans="1:4">
      <c r="A191">
        <v>190</v>
      </c>
      <c r="B191" s="24" t="s">
        <v>370</v>
      </c>
      <c r="C191" s="24" t="s">
        <v>371</v>
      </c>
      <c r="D191" s="24" t="s">
        <v>367</v>
      </c>
    </row>
    <row r="192" spans="1:4">
      <c r="A192">
        <v>191</v>
      </c>
      <c r="B192" s="24" t="s">
        <v>372</v>
      </c>
      <c r="C192" s="24" t="s">
        <v>373</v>
      </c>
      <c r="D192" s="24" t="s">
        <v>367</v>
      </c>
    </row>
    <row r="193" spans="1:4">
      <c r="A193">
        <v>192</v>
      </c>
      <c r="B193" s="24" t="s">
        <v>374</v>
      </c>
      <c r="C193" s="24" t="s">
        <v>375</v>
      </c>
      <c r="D193" s="24" t="s">
        <v>367</v>
      </c>
    </row>
    <row r="194" spans="1:4">
      <c r="A194">
        <v>193</v>
      </c>
      <c r="B194" s="24" t="s">
        <v>376</v>
      </c>
      <c r="C194" s="24" t="s">
        <v>377</v>
      </c>
      <c r="D194" s="24" t="s">
        <v>367</v>
      </c>
    </row>
    <row r="195" spans="1:4">
      <c r="A195">
        <v>194</v>
      </c>
      <c r="B195" s="24" t="s">
        <v>378</v>
      </c>
      <c r="C195" s="24" t="s">
        <v>379</v>
      </c>
      <c r="D195" s="24" t="s">
        <v>367</v>
      </c>
    </row>
    <row r="196" spans="1:4">
      <c r="A196">
        <v>195</v>
      </c>
      <c r="B196" s="24" t="s">
        <v>380</v>
      </c>
      <c r="C196" s="24" t="s">
        <v>381</v>
      </c>
      <c r="D196" s="24" t="s">
        <v>367</v>
      </c>
    </row>
    <row r="197" spans="1:4">
      <c r="A197">
        <v>196</v>
      </c>
      <c r="B197" s="24" t="s">
        <v>382</v>
      </c>
      <c r="C197" s="24" t="s">
        <v>383</v>
      </c>
      <c r="D197" s="24" t="s">
        <v>367</v>
      </c>
    </row>
    <row r="198" spans="1:4">
      <c r="A198">
        <v>197</v>
      </c>
      <c r="B198" s="24" t="s">
        <v>384</v>
      </c>
      <c r="C198" s="24" t="s">
        <v>385</v>
      </c>
      <c r="D198" s="24" t="s">
        <v>367</v>
      </c>
    </row>
    <row r="199" spans="1:4">
      <c r="A199">
        <v>198</v>
      </c>
      <c r="B199" s="24" t="s">
        <v>386</v>
      </c>
      <c r="C199" s="24" t="s">
        <v>387</v>
      </c>
      <c r="D199" s="24" t="s">
        <v>367</v>
      </c>
    </row>
    <row r="200" spans="1:4">
      <c r="A200">
        <v>199</v>
      </c>
      <c r="B200" s="24" t="s">
        <v>388</v>
      </c>
      <c r="C200" s="24" t="s">
        <v>389</v>
      </c>
      <c r="D200" s="24" t="s">
        <v>367</v>
      </c>
    </row>
    <row r="201" spans="1:4">
      <c r="A201">
        <v>200</v>
      </c>
      <c r="B201" s="24" t="s">
        <v>390</v>
      </c>
      <c r="C201" s="24" t="s">
        <v>391</v>
      </c>
      <c r="D201" s="24" t="s">
        <v>367</v>
      </c>
    </row>
    <row r="202" spans="1:4">
      <c r="A202">
        <v>201</v>
      </c>
      <c r="B202" s="24" t="s">
        <v>392</v>
      </c>
      <c r="C202" s="24" t="s">
        <v>393</v>
      </c>
      <c r="D202" s="24" t="s">
        <v>367</v>
      </c>
    </row>
    <row r="203" spans="1:4">
      <c r="A203">
        <v>202</v>
      </c>
      <c r="B203" s="24" t="s">
        <v>394</v>
      </c>
      <c r="C203" s="24" t="s">
        <v>395</v>
      </c>
      <c r="D203" s="24" t="s">
        <v>367</v>
      </c>
    </row>
    <row r="204" spans="1:4">
      <c r="A204">
        <v>203</v>
      </c>
      <c r="B204" s="24" t="s">
        <v>396</v>
      </c>
      <c r="C204" s="24" t="s">
        <v>397</v>
      </c>
      <c r="D204" s="24" t="s">
        <v>367</v>
      </c>
    </row>
    <row r="205" spans="1:4">
      <c r="A205">
        <v>204</v>
      </c>
      <c r="B205" s="24" t="s">
        <v>398</v>
      </c>
      <c r="C205" s="24" t="s">
        <v>399</v>
      </c>
      <c r="D205" s="24" t="s">
        <v>367</v>
      </c>
    </row>
    <row r="206" spans="1:4">
      <c r="A206">
        <v>205</v>
      </c>
      <c r="B206" s="24" t="s">
        <v>400</v>
      </c>
      <c r="C206" s="24" t="s">
        <v>401</v>
      </c>
      <c r="D206" s="24" t="s">
        <v>367</v>
      </c>
    </row>
    <row r="207" spans="1:4">
      <c r="A207">
        <v>206</v>
      </c>
      <c r="B207" s="24" t="s">
        <v>402</v>
      </c>
      <c r="C207" s="24" t="s">
        <v>403</v>
      </c>
      <c r="D207" s="24" t="s">
        <v>367</v>
      </c>
    </row>
    <row r="208" spans="1:4">
      <c r="A208">
        <v>207</v>
      </c>
      <c r="B208" s="24" t="s">
        <v>404</v>
      </c>
      <c r="C208" s="24" t="s">
        <v>405</v>
      </c>
      <c r="D208" s="24" t="s">
        <v>367</v>
      </c>
    </row>
    <row r="209" spans="1:4">
      <c r="A209">
        <v>208</v>
      </c>
      <c r="B209" s="24" t="s">
        <v>406</v>
      </c>
      <c r="C209" s="24" t="s">
        <v>407</v>
      </c>
      <c r="D209" s="24" t="s">
        <v>367</v>
      </c>
    </row>
    <row r="210" spans="1:4">
      <c r="A210">
        <v>209</v>
      </c>
      <c r="B210" s="24" t="s">
        <v>408</v>
      </c>
      <c r="C210" s="24" t="s">
        <v>409</v>
      </c>
      <c r="D210" s="24" t="s">
        <v>367</v>
      </c>
    </row>
    <row r="211" spans="1:4">
      <c r="A211">
        <v>210</v>
      </c>
      <c r="B211" s="24" t="s">
        <v>410</v>
      </c>
      <c r="C211" s="24" t="s">
        <v>411</v>
      </c>
      <c r="D211" s="24" t="s">
        <v>367</v>
      </c>
    </row>
    <row r="212" spans="1:4">
      <c r="A212">
        <v>211</v>
      </c>
      <c r="B212" s="24" t="s">
        <v>412</v>
      </c>
      <c r="C212" s="24" t="s">
        <v>413</v>
      </c>
      <c r="D212" s="24" t="s">
        <v>367</v>
      </c>
    </row>
    <row r="213" spans="1:4">
      <c r="A213">
        <v>212</v>
      </c>
      <c r="B213" s="24" t="s">
        <v>414</v>
      </c>
      <c r="C213" s="24" t="s">
        <v>415</v>
      </c>
      <c r="D213" s="24" t="s">
        <v>367</v>
      </c>
    </row>
    <row r="214" spans="1:4">
      <c r="A214">
        <v>213</v>
      </c>
      <c r="B214" s="24" t="s">
        <v>416</v>
      </c>
      <c r="C214" s="24" t="s">
        <v>417</v>
      </c>
      <c r="D214" s="24" t="s">
        <v>367</v>
      </c>
    </row>
    <row r="215" spans="1:4">
      <c r="A215">
        <v>214</v>
      </c>
      <c r="B215" s="24" t="s">
        <v>418</v>
      </c>
      <c r="C215" s="24" t="s">
        <v>419</v>
      </c>
      <c r="D215" s="24" t="s">
        <v>367</v>
      </c>
    </row>
    <row r="216" spans="1:4">
      <c r="A216">
        <v>215</v>
      </c>
      <c r="B216" s="24" t="s">
        <v>420</v>
      </c>
      <c r="C216" s="24" t="s">
        <v>421</v>
      </c>
      <c r="D216" s="24" t="s">
        <v>367</v>
      </c>
    </row>
    <row r="217" spans="1:4">
      <c r="A217">
        <v>216</v>
      </c>
      <c r="B217" s="24" t="s">
        <v>422</v>
      </c>
      <c r="C217" s="24" t="s">
        <v>423</v>
      </c>
      <c r="D217" s="24" t="s">
        <v>367</v>
      </c>
    </row>
    <row r="218" spans="1:4">
      <c r="A218">
        <v>217</v>
      </c>
      <c r="B218" s="24" t="s">
        <v>424</v>
      </c>
      <c r="C218" s="24" t="s">
        <v>425</v>
      </c>
      <c r="D218" s="24" t="s">
        <v>426</v>
      </c>
    </row>
    <row r="219" spans="1:4">
      <c r="A219">
        <v>218</v>
      </c>
      <c r="B219" s="24" t="s">
        <v>427</v>
      </c>
      <c r="C219" s="24" t="s">
        <v>428</v>
      </c>
      <c r="D219" s="24" t="s">
        <v>426</v>
      </c>
    </row>
    <row r="220" spans="1:4">
      <c r="A220">
        <v>219</v>
      </c>
      <c r="B220" s="24" t="s">
        <v>429</v>
      </c>
      <c r="C220" s="24" t="s">
        <v>430</v>
      </c>
      <c r="D220" s="24" t="s">
        <v>426</v>
      </c>
    </row>
    <row r="221" spans="1:4">
      <c r="A221">
        <v>220</v>
      </c>
      <c r="B221" s="24" t="s">
        <v>431</v>
      </c>
      <c r="C221" s="24" t="s">
        <v>432</v>
      </c>
      <c r="D221" s="24" t="s">
        <v>426</v>
      </c>
    </row>
    <row r="222" spans="1:4">
      <c r="A222">
        <v>221</v>
      </c>
      <c r="B222" s="24" t="s">
        <v>433</v>
      </c>
      <c r="C222" s="24" t="s">
        <v>434</v>
      </c>
      <c r="D222" s="24" t="s">
        <v>426</v>
      </c>
    </row>
    <row r="223" spans="1:4">
      <c r="A223">
        <v>222</v>
      </c>
      <c r="B223" s="24" t="s">
        <v>435</v>
      </c>
      <c r="C223" s="24" t="s">
        <v>436</v>
      </c>
      <c r="D223" s="24" t="s">
        <v>426</v>
      </c>
    </row>
    <row r="224" spans="1:4">
      <c r="A224">
        <v>223</v>
      </c>
      <c r="B224" s="24" t="s">
        <v>437</v>
      </c>
      <c r="C224" s="24" t="s">
        <v>438</v>
      </c>
      <c r="D224" s="24" t="s">
        <v>426</v>
      </c>
    </row>
    <row r="225" spans="1:4">
      <c r="A225">
        <v>224</v>
      </c>
      <c r="B225" s="24" t="s">
        <v>439</v>
      </c>
      <c r="C225" s="24" t="s">
        <v>440</v>
      </c>
      <c r="D225" s="24" t="s">
        <v>426</v>
      </c>
    </row>
    <row r="226" spans="1:4">
      <c r="A226">
        <v>225</v>
      </c>
      <c r="B226" s="24" t="s">
        <v>441</v>
      </c>
      <c r="C226" s="24" t="s">
        <v>442</v>
      </c>
      <c r="D226" s="24" t="s">
        <v>426</v>
      </c>
    </row>
    <row r="227" spans="1:4">
      <c r="A227">
        <v>226</v>
      </c>
      <c r="B227" s="24" t="s">
        <v>443</v>
      </c>
      <c r="C227" s="24" t="s">
        <v>444</v>
      </c>
      <c r="D227" s="24" t="s">
        <v>426</v>
      </c>
    </row>
    <row r="228" spans="1:4">
      <c r="A228">
        <v>227</v>
      </c>
      <c r="B228" s="24" t="s">
        <v>445</v>
      </c>
      <c r="C228" s="24" t="s">
        <v>446</v>
      </c>
      <c r="D228" s="24" t="s">
        <v>426</v>
      </c>
    </row>
    <row r="229" spans="1:4">
      <c r="A229">
        <v>228</v>
      </c>
      <c r="B229" s="24" t="s">
        <v>447</v>
      </c>
      <c r="C229" s="24" t="s">
        <v>448</v>
      </c>
      <c r="D229" s="24" t="s">
        <v>426</v>
      </c>
    </row>
    <row r="230" spans="1:4">
      <c r="A230">
        <v>229</v>
      </c>
      <c r="B230" s="24" t="s">
        <v>449</v>
      </c>
      <c r="C230" s="24" t="s">
        <v>450</v>
      </c>
      <c r="D230" s="24" t="s">
        <v>426</v>
      </c>
    </row>
    <row r="231" spans="1:4">
      <c r="A231">
        <v>230</v>
      </c>
      <c r="B231" s="24" t="s">
        <v>451</v>
      </c>
      <c r="C231" s="24" t="s">
        <v>452</v>
      </c>
      <c r="D231" s="24" t="s">
        <v>426</v>
      </c>
    </row>
    <row r="232" spans="1:4">
      <c r="A232">
        <v>231</v>
      </c>
      <c r="B232" s="24" t="s">
        <v>453</v>
      </c>
      <c r="C232" s="24" t="s">
        <v>454</v>
      </c>
      <c r="D232" s="24" t="s">
        <v>426</v>
      </c>
    </row>
    <row r="233" spans="1:4">
      <c r="A233">
        <v>232</v>
      </c>
      <c r="B233" s="24" t="s">
        <v>455</v>
      </c>
      <c r="C233" s="24" t="s">
        <v>456</v>
      </c>
      <c r="D233" s="24" t="s">
        <v>426</v>
      </c>
    </row>
    <row r="234" spans="1:4">
      <c r="A234">
        <v>233</v>
      </c>
      <c r="B234" s="24" t="s">
        <v>457</v>
      </c>
      <c r="C234" s="24" t="s">
        <v>458</v>
      </c>
      <c r="D234" s="24" t="s">
        <v>426</v>
      </c>
    </row>
    <row r="235" spans="1:4">
      <c r="A235">
        <v>234</v>
      </c>
      <c r="B235" s="24" t="s">
        <v>459</v>
      </c>
      <c r="C235" s="24" t="s">
        <v>460</v>
      </c>
      <c r="D235" s="24" t="s">
        <v>426</v>
      </c>
    </row>
    <row r="236" spans="1:4">
      <c r="A236">
        <v>235</v>
      </c>
      <c r="B236" s="24" t="s">
        <v>461</v>
      </c>
      <c r="C236" s="24" t="s">
        <v>462</v>
      </c>
      <c r="D236" s="24" t="s">
        <v>426</v>
      </c>
    </row>
    <row r="237" spans="1:4">
      <c r="A237">
        <v>236</v>
      </c>
      <c r="B237" s="24" t="s">
        <v>463</v>
      </c>
      <c r="C237" s="24" t="s">
        <v>464</v>
      </c>
      <c r="D237" s="24" t="s">
        <v>426</v>
      </c>
    </row>
    <row r="238" spans="1:4">
      <c r="A238">
        <v>237</v>
      </c>
      <c r="B238" s="24" t="s">
        <v>465</v>
      </c>
      <c r="C238" s="24" t="s">
        <v>466</v>
      </c>
      <c r="D238" s="24" t="s">
        <v>467</v>
      </c>
    </row>
    <row r="239" spans="1:4">
      <c r="A239">
        <v>238</v>
      </c>
      <c r="B239" s="24" t="s">
        <v>468</v>
      </c>
      <c r="C239" s="24" t="s">
        <v>469</v>
      </c>
      <c r="D239" s="24" t="s">
        <v>467</v>
      </c>
    </row>
    <row r="240" spans="1:4">
      <c r="A240">
        <v>239</v>
      </c>
      <c r="B240" s="24" t="s">
        <v>470</v>
      </c>
      <c r="C240" s="24" t="s">
        <v>471</v>
      </c>
      <c r="D240" s="24" t="s">
        <v>467</v>
      </c>
    </row>
    <row r="241" spans="1:4">
      <c r="A241">
        <v>240</v>
      </c>
      <c r="B241" s="24" t="s">
        <v>472</v>
      </c>
      <c r="C241" s="24" t="s">
        <v>473</v>
      </c>
      <c r="D241" s="24" t="s">
        <v>467</v>
      </c>
    </row>
    <row r="242" spans="1:4">
      <c r="A242">
        <v>241</v>
      </c>
      <c r="B242" s="24" t="s">
        <v>474</v>
      </c>
      <c r="C242" s="24" t="s">
        <v>475</v>
      </c>
      <c r="D242" s="24" t="s">
        <v>467</v>
      </c>
    </row>
    <row r="243" spans="1:4">
      <c r="A243">
        <v>242</v>
      </c>
      <c r="B243" s="24" t="s">
        <v>476</v>
      </c>
      <c r="C243" s="24" t="s">
        <v>477</v>
      </c>
      <c r="D243" s="24" t="s">
        <v>467</v>
      </c>
    </row>
    <row r="244" spans="1:4">
      <c r="A244">
        <v>243</v>
      </c>
      <c r="B244" s="24" t="s">
        <v>478</v>
      </c>
      <c r="C244" s="24" t="s">
        <v>479</v>
      </c>
      <c r="D244" s="24" t="s">
        <v>467</v>
      </c>
    </row>
    <row r="245" spans="1:4">
      <c r="A245">
        <v>244</v>
      </c>
      <c r="B245" s="24" t="s">
        <v>480</v>
      </c>
      <c r="C245" s="24" t="s">
        <v>481</v>
      </c>
      <c r="D245" s="24" t="s">
        <v>467</v>
      </c>
    </row>
    <row r="246" spans="1:4">
      <c r="A246">
        <v>245</v>
      </c>
      <c r="B246" s="24" t="s">
        <v>482</v>
      </c>
      <c r="C246" s="24" t="s">
        <v>483</v>
      </c>
      <c r="D246" s="24" t="s">
        <v>467</v>
      </c>
    </row>
    <row r="247" spans="1:4">
      <c r="A247">
        <v>246</v>
      </c>
      <c r="B247" s="24" t="s">
        <v>484</v>
      </c>
      <c r="C247" s="24" t="s">
        <v>485</v>
      </c>
      <c r="D247" s="24" t="s">
        <v>467</v>
      </c>
    </row>
    <row r="248" spans="1:4">
      <c r="A248">
        <v>247</v>
      </c>
      <c r="B248" s="24" t="s">
        <v>486</v>
      </c>
      <c r="C248" s="24" t="s">
        <v>487</v>
      </c>
      <c r="D248" s="24" t="s">
        <v>467</v>
      </c>
    </row>
    <row r="249" spans="1:4">
      <c r="A249">
        <v>248</v>
      </c>
      <c r="B249" s="24" t="s">
        <v>488</v>
      </c>
      <c r="C249" s="24" t="s">
        <v>489</v>
      </c>
      <c r="D249" s="24" t="s">
        <v>467</v>
      </c>
    </row>
    <row r="250" spans="1:4">
      <c r="A250">
        <v>249</v>
      </c>
      <c r="B250" s="24" t="s">
        <v>490</v>
      </c>
      <c r="C250" s="24" t="s">
        <v>491</v>
      </c>
      <c r="D250" s="24" t="s">
        <v>467</v>
      </c>
    </row>
    <row r="251" spans="1:4">
      <c r="A251">
        <v>250</v>
      </c>
      <c r="B251" s="24" t="s">
        <v>492</v>
      </c>
      <c r="C251" s="24" t="s">
        <v>493</v>
      </c>
      <c r="D251" s="24" t="s">
        <v>467</v>
      </c>
    </row>
    <row r="252" spans="1:4">
      <c r="A252">
        <v>251</v>
      </c>
      <c r="B252" s="24" t="s">
        <v>494</v>
      </c>
      <c r="C252" s="24" t="s">
        <v>495</v>
      </c>
      <c r="D252" s="24" t="s">
        <v>467</v>
      </c>
    </row>
    <row r="253" spans="1:4">
      <c r="A253">
        <v>252</v>
      </c>
      <c r="B253" s="24" t="s">
        <v>496</v>
      </c>
      <c r="C253" s="24" t="s">
        <v>497</v>
      </c>
      <c r="D253" s="24" t="s">
        <v>467</v>
      </c>
    </row>
    <row r="254" spans="1:4">
      <c r="A254">
        <v>253</v>
      </c>
      <c r="B254" s="24" t="s">
        <v>498</v>
      </c>
      <c r="C254" s="24" t="s">
        <v>499</v>
      </c>
      <c r="D254" s="24" t="s">
        <v>467</v>
      </c>
    </row>
    <row r="255" spans="1:4">
      <c r="A255">
        <v>254</v>
      </c>
      <c r="B255" s="24" t="s">
        <v>500</v>
      </c>
      <c r="C255" s="24" t="s">
        <v>501</v>
      </c>
      <c r="D255" s="24" t="s">
        <v>467</v>
      </c>
    </row>
    <row r="256" spans="1:4">
      <c r="A256">
        <v>255</v>
      </c>
      <c r="B256" s="24" t="s">
        <v>502</v>
      </c>
      <c r="C256" s="24" t="s">
        <v>503</v>
      </c>
      <c r="D256" s="24" t="s">
        <v>467</v>
      </c>
    </row>
    <row r="257" spans="1:4">
      <c r="A257">
        <v>256</v>
      </c>
      <c r="B257" s="24" t="s">
        <v>504</v>
      </c>
      <c r="C257" s="24" t="s">
        <v>505</v>
      </c>
      <c r="D257" s="24" t="s">
        <v>467</v>
      </c>
    </row>
    <row r="258" spans="1:4">
      <c r="A258">
        <v>257</v>
      </c>
      <c r="B258" s="24" t="s">
        <v>506</v>
      </c>
      <c r="C258" s="24" t="s">
        <v>507</v>
      </c>
      <c r="D258" s="24" t="s">
        <v>467</v>
      </c>
    </row>
    <row r="259" spans="1:4">
      <c r="A259">
        <v>258</v>
      </c>
      <c r="B259" s="24" t="s">
        <v>508</v>
      </c>
      <c r="C259" s="24" t="s">
        <v>509</v>
      </c>
      <c r="D259" s="24" t="s">
        <v>467</v>
      </c>
    </row>
    <row r="260" spans="1:4">
      <c r="A260">
        <v>259</v>
      </c>
      <c r="B260" s="24" t="s">
        <v>510</v>
      </c>
      <c r="C260" s="24" t="s">
        <v>511</v>
      </c>
      <c r="D260" s="24" t="s">
        <v>467</v>
      </c>
    </row>
    <row r="261" spans="1:4">
      <c r="A261">
        <v>260</v>
      </c>
      <c r="B261" s="24" t="s">
        <v>512</v>
      </c>
      <c r="C261" s="24" t="s">
        <v>513</v>
      </c>
      <c r="D261" s="24" t="s">
        <v>467</v>
      </c>
    </row>
    <row r="262" spans="1:4">
      <c r="A262">
        <v>261</v>
      </c>
      <c r="B262" s="24" t="s">
        <v>514</v>
      </c>
      <c r="C262" s="24" t="s">
        <v>515</v>
      </c>
      <c r="D262" s="24" t="s">
        <v>467</v>
      </c>
    </row>
    <row r="263" spans="1:4">
      <c r="A263">
        <v>262</v>
      </c>
      <c r="B263" s="24" t="s">
        <v>516</v>
      </c>
      <c r="C263" s="24" t="s">
        <v>517</v>
      </c>
      <c r="D263" s="24" t="s">
        <v>467</v>
      </c>
    </row>
    <row r="264" spans="1:4">
      <c r="A264">
        <v>263</v>
      </c>
      <c r="B264" s="24" t="s">
        <v>518</v>
      </c>
      <c r="C264" s="24" t="s">
        <v>436</v>
      </c>
      <c r="D264" s="24" t="s">
        <v>467</v>
      </c>
    </row>
    <row r="265" spans="1:4">
      <c r="A265">
        <v>264</v>
      </c>
      <c r="B265" s="24" t="s">
        <v>519</v>
      </c>
      <c r="C265" s="24" t="s">
        <v>520</v>
      </c>
      <c r="D265" s="24" t="s">
        <v>467</v>
      </c>
    </row>
    <row r="266" spans="1:4">
      <c r="A266">
        <v>265</v>
      </c>
      <c r="B266" s="24" t="s">
        <v>521</v>
      </c>
      <c r="C266" s="24" t="s">
        <v>522</v>
      </c>
      <c r="D266" s="24" t="s">
        <v>467</v>
      </c>
    </row>
    <row r="267" spans="1:4">
      <c r="A267">
        <v>266</v>
      </c>
      <c r="B267" s="24" t="s">
        <v>523</v>
      </c>
      <c r="C267" s="24" t="s">
        <v>524</v>
      </c>
      <c r="D267" s="24" t="s">
        <v>467</v>
      </c>
    </row>
    <row r="268" spans="1:4">
      <c r="A268">
        <v>267</v>
      </c>
      <c r="B268" s="24" t="s">
        <v>525</v>
      </c>
      <c r="C268" s="24" t="s">
        <v>526</v>
      </c>
      <c r="D268" s="24" t="s">
        <v>467</v>
      </c>
    </row>
    <row r="269" spans="1:4">
      <c r="A269">
        <v>268</v>
      </c>
      <c r="B269" s="24" t="s">
        <v>527</v>
      </c>
      <c r="C269" s="24" t="s">
        <v>528</v>
      </c>
      <c r="D269" s="24" t="s">
        <v>467</v>
      </c>
    </row>
    <row r="270" spans="1:4">
      <c r="A270">
        <v>269</v>
      </c>
      <c r="B270" s="24" t="s">
        <v>529</v>
      </c>
      <c r="C270" s="24" t="s">
        <v>530</v>
      </c>
      <c r="D270" s="24" t="s">
        <v>467</v>
      </c>
    </row>
    <row r="271" spans="1:4">
      <c r="A271">
        <v>270</v>
      </c>
      <c r="B271" s="24" t="s">
        <v>531</v>
      </c>
      <c r="C271" s="24" t="s">
        <v>532</v>
      </c>
      <c r="D271" s="24" t="s">
        <v>467</v>
      </c>
    </row>
    <row r="272" spans="1:4">
      <c r="A272">
        <v>271</v>
      </c>
      <c r="B272" s="24" t="s">
        <v>533</v>
      </c>
      <c r="C272" s="24" t="s">
        <v>534</v>
      </c>
      <c r="D272" s="24" t="s">
        <v>535</v>
      </c>
    </row>
    <row r="273" spans="1:4">
      <c r="A273">
        <v>272</v>
      </c>
      <c r="B273" s="24" t="s">
        <v>536</v>
      </c>
      <c r="C273" s="24" t="s">
        <v>537</v>
      </c>
      <c r="D273" s="24" t="s">
        <v>535</v>
      </c>
    </row>
    <row r="274" spans="1:4">
      <c r="A274">
        <v>273</v>
      </c>
      <c r="B274" s="24" t="s">
        <v>538</v>
      </c>
      <c r="C274" s="24" t="s">
        <v>539</v>
      </c>
      <c r="D274" s="24" t="s">
        <v>535</v>
      </c>
    </row>
    <row r="275" spans="1:4">
      <c r="A275">
        <v>274</v>
      </c>
      <c r="B275" s="24" t="s">
        <v>540</v>
      </c>
      <c r="C275" s="24" t="s">
        <v>541</v>
      </c>
      <c r="D275" s="24" t="s">
        <v>535</v>
      </c>
    </row>
    <row r="276" spans="1:4">
      <c r="A276">
        <v>275</v>
      </c>
      <c r="B276" s="24" t="s">
        <v>542</v>
      </c>
      <c r="C276" s="24" t="s">
        <v>543</v>
      </c>
      <c r="D276" s="24" t="s">
        <v>535</v>
      </c>
    </row>
    <row r="277" spans="1:4">
      <c r="A277">
        <v>276</v>
      </c>
      <c r="B277" s="24" t="s">
        <v>544</v>
      </c>
      <c r="C277" s="24" t="s">
        <v>545</v>
      </c>
      <c r="D277" s="24" t="s">
        <v>535</v>
      </c>
    </row>
    <row r="278" spans="1:4">
      <c r="A278">
        <v>277</v>
      </c>
      <c r="B278" s="24" t="s">
        <v>546</v>
      </c>
      <c r="C278" s="24" t="s">
        <v>547</v>
      </c>
      <c r="D278" s="24" t="s">
        <v>535</v>
      </c>
    </row>
    <row r="279" spans="1:4">
      <c r="A279">
        <v>278</v>
      </c>
      <c r="B279" s="24" t="s">
        <v>548</v>
      </c>
      <c r="C279" s="24" t="s">
        <v>549</v>
      </c>
      <c r="D279" s="24" t="s">
        <v>535</v>
      </c>
    </row>
    <row r="280" spans="1:4">
      <c r="A280">
        <v>279</v>
      </c>
      <c r="B280" s="24" t="s">
        <v>550</v>
      </c>
      <c r="C280" s="24" t="s">
        <v>551</v>
      </c>
      <c r="D280" s="24" t="s">
        <v>535</v>
      </c>
    </row>
    <row r="281" spans="1:4">
      <c r="A281">
        <v>280</v>
      </c>
      <c r="B281" s="24" t="s">
        <v>552</v>
      </c>
      <c r="C281" s="24" t="s">
        <v>553</v>
      </c>
      <c r="D281" s="24" t="s">
        <v>535</v>
      </c>
    </row>
    <row r="282" spans="1:4">
      <c r="A282">
        <v>281</v>
      </c>
      <c r="B282" s="24" t="s">
        <v>554</v>
      </c>
      <c r="C282" s="24" t="s">
        <v>555</v>
      </c>
      <c r="D282" s="24" t="s">
        <v>535</v>
      </c>
    </row>
    <row r="283" spans="1:4">
      <c r="A283">
        <v>282</v>
      </c>
      <c r="B283" s="24" t="s">
        <v>556</v>
      </c>
      <c r="C283" s="24" t="s">
        <v>557</v>
      </c>
      <c r="D283" s="24" t="s">
        <v>535</v>
      </c>
    </row>
    <row r="284" spans="1:4">
      <c r="A284">
        <v>283</v>
      </c>
      <c r="B284" s="24" t="s">
        <v>558</v>
      </c>
      <c r="C284" s="24" t="s">
        <v>559</v>
      </c>
      <c r="D284" s="24" t="s">
        <v>535</v>
      </c>
    </row>
    <row r="285" spans="1:4">
      <c r="A285">
        <v>284</v>
      </c>
      <c r="B285" s="24" t="s">
        <v>560</v>
      </c>
      <c r="C285" s="24" t="s">
        <v>561</v>
      </c>
      <c r="D285" s="24" t="s">
        <v>535</v>
      </c>
    </row>
    <row r="286" spans="1:4">
      <c r="A286">
        <v>285</v>
      </c>
      <c r="B286" s="24" t="s">
        <v>562</v>
      </c>
      <c r="C286" s="24" t="s">
        <v>563</v>
      </c>
      <c r="D286" s="24" t="s">
        <v>535</v>
      </c>
    </row>
    <row r="287" spans="1:4">
      <c r="A287">
        <v>286</v>
      </c>
      <c r="B287" s="24" t="s">
        <v>564</v>
      </c>
      <c r="C287" s="24" t="s">
        <v>565</v>
      </c>
      <c r="D287" s="24" t="s">
        <v>535</v>
      </c>
    </row>
    <row r="288" spans="1:4">
      <c r="A288">
        <v>287</v>
      </c>
      <c r="B288" s="24" t="s">
        <v>566</v>
      </c>
      <c r="C288" s="24" t="s">
        <v>567</v>
      </c>
      <c r="D288" s="24" t="s">
        <v>535</v>
      </c>
    </row>
    <row r="289" spans="1:4">
      <c r="A289">
        <v>288</v>
      </c>
      <c r="B289" s="24" t="s">
        <v>568</v>
      </c>
      <c r="C289" s="24" t="s">
        <v>569</v>
      </c>
      <c r="D289" s="24" t="s">
        <v>535</v>
      </c>
    </row>
    <row r="290" spans="1:4">
      <c r="A290">
        <v>289</v>
      </c>
      <c r="B290" s="24" t="s">
        <v>570</v>
      </c>
      <c r="C290" s="24" t="s">
        <v>571</v>
      </c>
      <c r="D290" s="24" t="s">
        <v>535</v>
      </c>
    </row>
    <row r="291" spans="1:4">
      <c r="A291">
        <v>290</v>
      </c>
      <c r="B291" s="24" t="s">
        <v>572</v>
      </c>
      <c r="C291" s="24" t="s">
        <v>573</v>
      </c>
      <c r="D291" s="24" t="s">
        <v>535</v>
      </c>
    </row>
    <row r="292" spans="1:4">
      <c r="A292">
        <v>291</v>
      </c>
      <c r="B292" s="24" t="s">
        <v>574</v>
      </c>
      <c r="C292" s="24" t="s">
        <v>575</v>
      </c>
      <c r="D292" s="24" t="s">
        <v>535</v>
      </c>
    </row>
    <row r="293" spans="1:4">
      <c r="A293">
        <v>292</v>
      </c>
      <c r="B293" s="24" t="s">
        <v>576</v>
      </c>
      <c r="C293" s="24" t="s">
        <v>577</v>
      </c>
      <c r="D293" s="24" t="s">
        <v>535</v>
      </c>
    </row>
    <row r="294" spans="1:4">
      <c r="A294">
        <v>293</v>
      </c>
      <c r="B294" s="24" t="s">
        <v>578</v>
      </c>
      <c r="C294" s="24" t="s">
        <v>579</v>
      </c>
      <c r="D294" s="24" t="s">
        <v>535</v>
      </c>
    </row>
    <row r="295" spans="1:4">
      <c r="A295">
        <v>294</v>
      </c>
      <c r="B295" s="24" t="s">
        <v>580</v>
      </c>
      <c r="C295" s="24" t="s">
        <v>581</v>
      </c>
      <c r="D295" s="24" t="s">
        <v>535</v>
      </c>
    </row>
    <row r="296" spans="1:4">
      <c r="A296">
        <v>295</v>
      </c>
      <c r="B296" s="24" t="s">
        <v>582</v>
      </c>
      <c r="C296" s="24" t="s">
        <v>583</v>
      </c>
      <c r="D296" s="24" t="s">
        <v>535</v>
      </c>
    </row>
    <row r="297" spans="1:4">
      <c r="A297">
        <v>296</v>
      </c>
      <c r="B297" s="24" t="s">
        <v>584</v>
      </c>
      <c r="C297" s="24" t="s">
        <v>585</v>
      </c>
      <c r="D297" s="24" t="s">
        <v>535</v>
      </c>
    </row>
    <row r="298" spans="1:4">
      <c r="A298">
        <v>297</v>
      </c>
      <c r="B298" s="24" t="s">
        <v>586</v>
      </c>
      <c r="C298" s="24" t="s">
        <v>587</v>
      </c>
      <c r="D298" s="24" t="s">
        <v>535</v>
      </c>
    </row>
    <row r="299" spans="1:4">
      <c r="A299">
        <v>298</v>
      </c>
      <c r="B299" s="24" t="s">
        <v>588</v>
      </c>
      <c r="C299" s="24" t="s">
        <v>589</v>
      </c>
      <c r="D299" s="24" t="s">
        <v>535</v>
      </c>
    </row>
    <row r="300" spans="1:4">
      <c r="A300">
        <v>299</v>
      </c>
    </row>
    <row r="301" spans="1:4">
      <c r="A301">
        <v>300</v>
      </c>
    </row>
    <row r="302" spans="1:4">
      <c r="A302">
        <v>301</v>
      </c>
    </row>
    <row r="303" spans="1:4">
      <c r="A303">
        <v>302</v>
      </c>
    </row>
    <row r="304" spans="1:4">
      <c r="A304">
        <v>303</v>
      </c>
    </row>
    <row r="305" spans="1:1">
      <c r="A305">
        <v>304</v>
      </c>
    </row>
    <row r="306" spans="1:1">
      <c r="A306">
        <v>305</v>
      </c>
    </row>
    <row r="307" spans="1:1">
      <c r="A307">
        <v>306</v>
      </c>
    </row>
    <row r="308" spans="1:1">
      <c r="A308">
        <v>307</v>
      </c>
    </row>
    <row r="309" spans="1:1">
      <c r="A309">
        <v>308</v>
      </c>
    </row>
    <row r="310" spans="1:1">
      <c r="A310">
        <v>309</v>
      </c>
    </row>
    <row r="311" spans="1:1">
      <c r="A311">
        <v>310</v>
      </c>
    </row>
  </sheetData>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rgb="FFFF0000"/>
  </sheetPr>
  <dimension ref="B1:G11"/>
  <sheetViews>
    <sheetView zoomScale="80" zoomScaleNormal="80" zoomScalePageLayoutView="80" workbookViewId="0">
      <selection activeCell="B1" sqref="B1:D1"/>
    </sheetView>
  </sheetViews>
  <sheetFormatPr baseColWidth="10" defaultColWidth="8.83203125" defaultRowHeight="14" x14ac:dyDescent="0"/>
  <cols>
    <col min="5" max="5" width="5.83203125" customWidth="1"/>
    <col min="6" max="6" width="55.5" customWidth="1"/>
    <col min="7" max="7" width="74.6640625" customWidth="1"/>
  </cols>
  <sheetData>
    <row r="1" spans="2:7" ht="54.75" customHeight="1">
      <c r="B1" s="63"/>
      <c r="C1" s="64"/>
      <c r="D1" s="65"/>
      <c r="E1" s="1" t="s">
        <v>6</v>
      </c>
      <c r="F1" s="1" t="s">
        <v>1</v>
      </c>
      <c r="G1" s="1" t="s">
        <v>2</v>
      </c>
    </row>
    <row r="2" spans="2:7" ht="30" customHeight="1">
      <c r="B2" s="66" t="s">
        <v>4</v>
      </c>
      <c r="C2" s="67"/>
      <c r="D2" s="2">
        <f>'Questions H'!G1</f>
        <v>138</v>
      </c>
      <c r="E2" s="2">
        <f ca="1">IFERROR(RANDBETWEEN(1, D2), "")</f>
        <v>25</v>
      </c>
      <c r="F2" s="3" t="str">
        <f ca="1">VLOOKUP(E2, 'Questions H'!A:E, 2, FALSE)</f>
        <v>What name was given to the part of the Treaty that blamed Germany for starting the war?</v>
      </c>
      <c r="G2" s="3" t="str">
        <f ca="1">VLOOKUP(E2, 'Questions H'!A:E, 3, FALSE)</f>
        <v>War Guilt Clause</v>
      </c>
    </row>
    <row r="3" spans="2:7" ht="30" customHeight="1">
      <c r="B3" s="66"/>
      <c r="C3" s="67"/>
      <c r="D3" s="68"/>
      <c r="E3" s="2">
        <f ca="1">IFERROR(RANDBETWEEN(1, D2), "")</f>
        <v>120</v>
      </c>
      <c r="F3" s="3" t="str">
        <f ca="1">VLOOKUP(E3, 'Questions H'!A:E, 2, FALSE)</f>
        <v>Which product was not the subject of economic sanctions against Italy over Abyssinia?</v>
      </c>
      <c r="G3" s="3" t="b">
        <f ca="1">'Battleships 5x5'!AA2=VLOOKUP(E3, 'Questions H'!A:E, 3, FALSE)</f>
        <v>0</v>
      </c>
    </row>
    <row r="4" spans="2:7" ht="30" customHeight="1">
      <c r="B4" s="66"/>
      <c r="C4" s="67"/>
      <c r="D4" s="68"/>
      <c r="E4" s="2">
        <f ca="1">IFERROR(RANDBETWEEN(1, D2), "")</f>
        <v>61</v>
      </c>
      <c r="F4" s="3" t="str">
        <f ca="1">VLOOKUP(E4, 'Questions H'!A:E, 2, FALSE)</f>
        <v>Which country was the focus of the Treaty of Neuilly?</v>
      </c>
      <c r="G4" s="3" t="str">
        <f ca="1">VLOOKUP(E4, 'Questions H'!A:E, 3, FALSE)</f>
        <v>Bulgaria</v>
      </c>
    </row>
    <row r="5" spans="2:7" ht="30" customHeight="1">
      <c r="B5" s="66"/>
      <c r="C5" s="67"/>
      <c r="D5" s="68"/>
      <c r="E5" s="2">
        <f ca="1">IFERROR(RANDBETWEEN(1, D2), "")</f>
        <v>19</v>
      </c>
      <c r="F5" s="3" t="str">
        <f ca="1">VLOOKUP(E5, 'Questions H'!A:E, 2, FALSE)</f>
        <v>Why was Lloyd George unhappy about Wilson’s suggestion to give all nations access to the seas?</v>
      </c>
      <c r="G5" s="3" t="str">
        <f ca="1">VLOOKUP(E5, 'Questions H'!A:E, 3, FALSE)</f>
        <v>It would threaten Britain’s ability to rule its Empire</v>
      </c>
    </row>
    <row r="6" spans="2:7" ht="29.25" customHeight="1">
      <c r="B6" s="66"/>
      <c r="C6" s="67"/>
      <c r="D6" s="68"/>
      <c r="E6" s="2">
        <f ca="1">IFERROR(RANDBETWEEN(1, D2), "")</f>
        <v>47</v>
      </c>
      <c r="F6" s="3" t="str">
        <f ca="1">VLOOKUP(E6, 'Questions H'!A:E, 2, FALSE)</f>
        <v>Which harsh treaty had Germany imposed on Russia in 1918?</v>
      </c>
      <c r="G6" s="3" t="str">
        <f ca="1">VLOOKUP(E6, 'Questions H'!A:E, 3, FALSE)</f>
        <v>Brest-Litovsk</v>
      </c>
    </row>
    <row r="7" spans="2:7" ht="30" customHeight="1">
      <c r="B7" s="66" t="s">
        <v>5</v>
      </c>
      <c r="C7" s="2">
        <f>'Questions H'!G2</f>
        <v>139</v>
      </c>
      <c r="D7" s="2">
        <f>'Questions H'!G3</f>
        <v>154</v>
      </c>
      <c r="E7" s="2">
        <f ca="1">IFERROR(RANDBETWEEN(C7, D7), "")</f>
        <v>148</v>
      </c>
      <c r="F7" s="3" t="str">
        <f ca="1">VLOOKUP(E7, 'Questions H'!A:E, 2, FALSE)</f>
        <v>On what date did Hitler sign the Munich Agreement?</v>
      </c>
      <c r="G7" s="3">
        <f ca="1">VLOOKUP(E7, 'Questions H'!A:E, 3, FALSE)</f>
        <v>14152</v>
      </c>
    </row>
    <row r="8" spans="2:7" ht="29.25" customHeight="1">
      <c r="B8" s="66"/>
      <c r="C8" s="66"/>
      <c r="D8" s="66"/>
      <c r="E8" s="2">
        <f ca="1">IFERROR(RANDBETWEEN(C7, D7), "")</f>
        <v>141</v>
      </c>
      <c r="F8" s="3" t="str">
        <f ca="1">VLOOKUP(E8, 'Questions H'!A:E, 2, FALSE)</f>
        <v>What was the risk to Britain of trying to stop Hitler challenging the Treaty of Versailles?</v>
      </c>
      <c r="G8" s="3" t="str">
        <f ca="1">VLOOKUP(E8, 'Questions H'!A:E, 3, FALSE)</f>
        <v>It could lead to another war</v>
      </c>
    </row>
    <row r="9" spans="2:7" ht="30" customHeight="1">
      <c r="B9" s="66"/>
      <c r="C9" s="66"/>
      <c r="D9" s="66"/>
      <c r="E9" s="2">
        <f ca="1">IFERROR(RANDBETWEEN(C7, D7), "")</f>
        <v>152</v>
      </c>
      <c r="F9" s="3" t="str">
        <f ca="1">VLOOKUP(E9, 'Questions H'!A:E, 2, FALSE)</f>
        <v>When was the Nazi-Soviet Pact signed?</v>
      </c>
      <c r="G9" s="3" t="str">
        <f ca="1">VLOOKUP(E9, 'Questions H'!A:E, 3, FALSE)</f>
        <v>24th August 1939</v>
      </c>
    </row>
    <row r="10" spans="2:7" ht="48" customHeight="1">
      <c r="B10" s="66"/>
      <c r="C10" s="66"/>
      <c r="D10" s="66"/>
      <c r="E10" s="2">
        <f ca="1">IFERROR(RANDBETWEEN(C7, D7), "")</f>
        <v>149</v>
      </c>
      <c r="F10" s="3" t="str">
        <f ca="1">VLOOKUP(E10, 'Questions H'!A:E, 2, FALSE)</f>
        <v>What phrase did Chamberlain use to describe the Munich Agreement?</v>
      </c>
      <c r="G10" s="3" t="str">
        <f ca="1">VLOOKUP(E10, 'Questions H'!A:E, 3, FALSE)</f>
        <v>“peace for our time”</v>
      </c>
    </row>
    <row r="11" spans="2:7" ht="29.25" customHeight="1">
      <c r="B11" s="66"/>
      <c r="C11" s="66"/>
      <c r="D11" s="66"/>
      <c r="E11" s="2">
        <f ca="1">IFERROR(RANDBETWEEN(C7, D7), "")</f>
        <v>145</v>
      </c>
      <c r="F11" s="3" t="str">
        <f ca="1">VLOOKUP(E11, 'Questions H'!A:E, 2, FALSE)</f>
        <v>Why was appeasement useful for Hitler’s army?</v>
      </c>
      <c r="G11" s="3" t="str">
        <f ca="1">VLOOKUP(E11, 'Questions H'!A:E, 3, FALSE)</f>
        <v>It gave him time to continue building it up</v>
      </c>
    </row>
  </sheetData>
  <mergeCells count="6">
    <mergeCell ref="B1:D1"/>
    <mergeCell ref="B2:B6"/>
    <mergeCell ref="B7:B11"/>
    <mergeCell ref="C2:C6"/>
    <mergeCell ref="D3:D6"/>
    <mergeCell ref="C8:D11"/>
  </mergeCells>
  <pageMargins left="0.7" right="0.7" top="0.75" bottom="0.75" header="0.3" footer="0.3"/>
  <pageSetup paperSize="9" orientation="portrait"/>
  <legacyDrawing r:id="rId1"/>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rgb="FFFF0000"/>
  </sheetPr>
  <dimension ref="A1:B10"/>
  <sheetViews>
    <sheetView topLeftCell="B1" zoomScale="110" zoomScaleNormal="110" zoomScalePageLayoutView="110" workbookViewId="0">
      <selection activeCell="B1" sqref="B1:D1"/>
    </sheetView>
  </sheetViews>
  <sheetFormatPr baseColWidth="10" defaultColWidth="8.83203125" defaultRowHeight="28" x14ac:dyDescent="0"/>
  <cols>
    <col min="1" max="1" width="8.1640625" style="4" customWidth="1"/>
    <col min="2" max="2" width="154.5" style="4" customWidth="1"/>
  </cols>
  <sheetData>
    <row r="1" spans="1:2">
      <c r="A1" s="5">
        <v>1</v>
      </c>
      <c r="B1" s="5" t="str">
        <f ca="1">'Quiz 10'!F2</f>
        <v>What name was given to the part of the Treaty that blamed Germany for starting the war?</v>
      </c>
    </row>
    <row r="2" spans="1:2">
      <c r="A2" s="5">
        <v>2</v>
      </c>
      <c r="B2" s="5" t="str">
        <f ca="1">'Quiz 10'!F3</f>
        <v>Which product was not the subject of economic sanctions against Italy over Abyssinia?</v>
      </c>
    </row>
    <row r="3" spans="1:2">
      <c r="A3" s="5">
        <v>3</v>
      </c>
      <c r="B3" s="5" t="str">
        <f ca="1">'Quiz 10'!F4</f>
        <v>Which country was the focus of the Treaty of Neuilly?</v>
      </c>
    </row>
    <row r="4" spans="1:2">
      <c r="A4" s="5">
        <v>4</v>
      </c>
      <c r="B4" s="5" t="str">
        <f ca="1">'Quiz 10'!F5</f>
        <v>Why was Lloyd George unhappy about Wilson’s suggestion to give all nations access to the seas?</v>
      </c>
    </row>
    <row r="5" spans="1:2">
      <c r="A5" s="5">
        <v>5</v>
      </c>
      <c r="B5" s="5" t="str">
        <f ca="1">'Quiz 10'!F6</f>
        <v>Which harsh treaty had Germany imposed on Russia in 1918?</v>
      </c>
    </row>
    <row r="6" spans="1:2">
      <c r="A6" s="5">
        <v>6</v>
      </c>
      <c r="B6" s="5" t="str">
        <f ca="1">'Quiz 10'!F7</f>
        <v>On what date did Hitler sign the Munich Agreement?</v>
      </c>
    </row>
    <row r="7" spans="1:2" ht="68.25" customHeight="1">
      <c r="A7" s="5">
        <v>7</v>
      </c>
      <c r="B7" s="6" t="str">
        <f ca="1">'Quiz 10'!F8</f>
        <v>What was the risk to Britain of trying to stop Hitler challenging the Treaty of Versailles?</v>
      </c>
    </row>
    <row r="8" spans="1:2">
      <c r="A8" s="5">
        <v>8</v>
      </c>
      <c r="B8" s="5" t="str">
        <f ca="1">'Quiz 10'!F9</f>
        <v>When was the Nazi-Soviet Pact signed?</v>
      </c>
    </row>
    <row r="9" spans="1:2" ht="56">
      <c r="A9" s="5">
        <v>9</v>
      </c>
      <c r="B9" s="6" t="str">
        <f ca="1">'Quiz 10'!F10</f>
        <v>What phrase did Chamberlain use to describe the Munich Agreement?</v>
      </c>
    </row>
    <row r="10" spans="1:2" ht="61.5" customHeight="1">
      <c r="A10" s="5">
        <v>10</v>
      </c>
      <c r="B10" s="6" t="str">
        <f ca="1">'Quiz 10'!F11</f>
        <v>Why was appeasement useful for Hitler’s army?</v>
      </c>
    </row>
  </sheetData>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rgb="FFFF0000"/>
  </sheetPr>
  <dimension ref="B1:G9"/>
  <sheetViews>
    <sheetView topLeftCell="B1" zoomScale="110" zoomScaleNormal="110" zoomScalePageLayoutView="110" workbookViewId="0">
      <selection activeCell="B1" sqref="B1:D1"/>
    </sheetView>
  </sheetViews>
  <sheetFormatPr baseColWidth="10" defaultColWidth="8.83203125" defaultRowHeight="14" x14ac:dyDescent="0"/>
  <cols>
    <col min="5" max="5" width="5.83203125" customWidth="1"/>
    <col min="6" max="6" width="55.5" customWidth="1"/>
    <col min="7" max="7" width="74.6640625" customWidth="1"/>
  </cols>
  <sheetData>
    <row r="1" spans="2:7" ht="54.75" customHeight="1">
      <c r="B1" s="63"/>
      <c r="C1" s="64"/>
      <c r="D1" s="65"/>
      <c r="E1" s="1" t="s">
        <v>6</v>
      </c>
      <c r="F1" s="1" t="s">
        <v>1</v>
      </c>
      <c r="G1" s="1" t="s">
        <v>2</v>
      </c>
    </row>
    <row r="2" spans="2:7" ht="30" customHeight="1">
      <c r="B2" s="83" t="s">
        <v>4</v>
      </c>
      <c r="C2" s="79"/>
      <c r="D2" s="2">
        <f>'Questions H'!G1</f>
        <v>138</v>
      </c>
      <c r="E2" s="2">
        <f ca="1">IFERROR(RANDBETWEEN(1, D2), "")</f>
        <v>91</v>
      </c>
      <c r="F2" s="3" t="str">
        <f ca="1">VLOOKUP(E2, 'Questions H'!A:E, 2, FALSE)</f>
        <v>What did Poland do the Lithuanian capital?</v>
      </c>
      <c r="G2" s="3" t="str">
        <f ca="1">VLOOKUP(E2, 'Questions H'!A:E, 3, FALSE)</f>
        <v>Occupied it by moving in their army</v>
      </c>
    </row>
    <row r="3" spans="2:7" ht="30" customHeight="1">
      <c r="B3" s="84"/>
      <c r="C3" s="80"/>
      <c r="D3" s="86"/>
      <c r="E3" s="2">
        <f ca="1">IFERROR(RANDBETWEEN(1, D2), "")</f>
        <v>85</v>
      </c>
      <c r="F3" s="3" t="str">
        <f ca="1">VLOOKUP(E3, 'Questions H'!A:E, 2, FALSE)</f>
        <v>Why was Greece unhappy with the League’s ruling over Bulgaria?</v>
      </c>
      <c r="G3" s="3" t="str">
        <f ca="1">VLOOKUP(E3, 'Questions H'!A:E, 3, FALSE)</f>
        <v>Greece felt larger countries were being favoured over smaller countries</v>
      </c>
    </row>
    <row r="4" spans="2:7" ht="30" customHeight="1">
      <c r="B4" s="84"/>
      <c r="C4" s="80"/>
      <c r="D4" s="87"/>
      <c r="E4" s="2">
        <f ca="1">IFERROR(RANDBETWEEN(1, D2), "")</f>
        <v>100</v>
      </c>
      <c r="F4" s="3" t="str">
        <f ca="1">VLOOKUP(E4, 'Questions H'!A:E, 2, FALSE)</f>
        <v>When did Mussolini remove Italian troops from Corfu?</v>
      </c>
      <c r="G4" s="3" t="str">
        <f ca="1">VLOOKUP(E4, 'Questions H'!A:E, 3, FALSE)</f>
        <v>27 September 1923</v>
      </c>
    </row>
    <row r="5" spans="2:7" ht="30" customHeight="1">
      <c r="B5" s="85"/>
      <c r="C5" s="81"/>
      <c r="D5" s="88"/>
      <c r="E5" s="2">
        <f ca="1">IFERROR(RANDBETWEEN(1, D2), "")</f>
        <v>105</v>
      </c>
      <c r="F5" s="3" t="str">
        <f ca="1">VLOOKUP(E5, 'Questions H'!A:E, 2, FALSE)</f>
        <v>How did China respond to the Japances invasion of Manchuria?</v>
      </c>
      <c r="G5" s="3" t="str">
        <f ca="1">VLOOKUP(E5, 'Questions H'!A:E, 3, FALSE)</f>
        <v>Called on the League of Nations</v>
      </c>
    </row>
    <row r="6" spans="2:7" ht="30" customHeight="1">
      <c r="B6" s="83" t="s">
        <v>5</v>
      </c>
      <c r="C6" s="2">
        <f>'Questions H'!G2</f>
        <v>139</v>
      </c>
      <c r="D6" s="2">
        <f>'Questions H'!G3</f>
        <v>154</v>
      </c>
      <c r="E6" s="2">
        <f ca="1">IFERROR(RANDBETWEEN(C6, D6), "")</f>
        <v>146</v>
      </c>
      <c r="F6" s="3" t="str">
        <f ca="1">VLOOKUP(E6, 'Questions H'!A:E, 2, FALSE)</f>
        <v>Which was the first area of Czechoslovakia to be targeted by Hitler?</v>
      </c>
      <c r="G6" s="3" t="str">
        <f ca="1">VLOOKUP(E6, 'Questions H'!A:E, 3, FALSE)</f>
        <v>The Sudetenland</v>
      </c>
    </row>
    <row r="7" spans="2:7" ht="29.25" customHeight="1">
      <c r="B7" s="84"/>
      <c r="C7" s="79"/>
      <c r="D7" s="73"/>
      <c r="E7" s="2">
        <f ca="1">IFERROR(RANDBETWEEN(C6, D6), "")</f>
        <v>139</v>
      </c>
      <c r="F7" s="3" t="str">
        <f ca="1">VLOOKUP(E7, 'Questions H'!A:E, 2, FALSE)</f>
        <v>What name was used by the western powers towards Germany in the 1930s?</v>
      </c>
      <c r="G7" s="3" t="str">
        <f ca="1">VLOOKUP(E7, 'Questions H'!A:E, 3, FALSE)</f>
        <v>Appeasement</v>
      </c>
    </row>
    <row r="8" spans="2:7" ht="48" customHeight="1">
      <c r="B8" s="84"/>
      <c r="C8" s="80"/>
      <c r="D8" s="74"/>
      <c r="E8" s="2">
        <f ca="1">IFERROR(RANDBETWEEN(C6, D6), "")</f>
        <v>144</v>
      </c>
      <c r="F8" s="3" t="str">
        <f ca="1">VLOOKUP(E8, 'Questions H'!A:E, 2, FALSE)</f>
        <v>What was the danger of Britain and France refusing to stand up to Hitler’s early gambles?</v>
      </c>
      <c r="G8" s="3" t="str">
        <f ca="1">VLOOKUP(E8, 'Questions H'!A:E, 3, FALSE)</f>
        <v>It encouraged him to take bigger and bigger risks</v>
      </c>
    </row>
    <row r="9" spans="2:7" ht="29.25" customHeight="1">
      <c r="B9" s="85"/>
      <c r="C9" s="81"/>
      <c r="D9" s="82"/>
      <c r="E9" s="2">
        <f ca="1">IFERROR(RANDBETWEEN(C6, D6), "")</f>
        <v>150</v>
      </c>
      <c r="F9" s="3" t="str">
        <f ca="1">VLOOKUP(E9, 'Questions H'!A:E, 2, FALSE)</f>
        <v>On which date did Hitler’s troops take over the rest of Czechoslovakia?</v>
      </c>
      <c r="G9" s="3" t="str">
        <f ca="1">VLOOKUP(E9, 'Questions H'!A:E, 3, FALSE)</f>
        <v>15th March 1939</v>
      </c>
    </row>
  </sheetData>
  <mergeCells count="6">
    <mergeCell ref="C7:D9"/>
    <mergeCell ref="B6:B9"/>
    <mergeCell ref="B1:D1"/>
    <mergeCell ref="D3:D5"/>
    <mergeCell ref="C2:C5"/>
    <mergeCell ref="B2:B5"/>
  </mergeCells>
  <pageMargins left="0.7" right="0.7" top="0.75" bottom="0.75" header="0.3" footer="0.3"/>
  <pageSetup paperSize="9" orientation="portrait"/>
  <legacyDrawing r:id="rId1"/>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rgb="FFFF0000"/>
  </sheetPr>
  <dimension ref="A1:B8"/>
  <sheetViews>
    <sheetView zoomScale="110" zoomScaleNormal="110" zoomScalePageLayoutView="110" workbookViewId="0">
      <selection activeCell="B1" sqref="B1:D1"/>
    </sheetView>
  </sheetViews>
  <sheetFormatPr baseColWidth="10" defaultColWidth="8.83203125" defaultRowHeight="28" x14ac:dyDescent="0"/>
  <cols>
    <col min="1" max="1" width="8.1640625" style="4" customWidth="1"/>
    <col min="2" max="2" width="154.5" style="4" customWidth="1"/>
  </cols>
  <sheetData>
    <row r="1" spans="1:2">
      <c r="A1" s="5">
        <v>1</v>
      </c>
      <c r="B1" s="5" t="str">
        <f ca="1">'Quiz 8'!F2</f>
        <v>What did Poland do the Lithuanian capital?</v>
      </c>
    </row>
    <row r="2" spans="1:2">
      <c r="A2" s="5">
        <v>2</v>
      </c>
      <c r="B2" s="5" t="str">
        <f ca="1">'Quiz 8'!F3</f>
        <v>Why was Greece unhappy with the League’s ruling over Bulgaria?</v>
      </c>
    </row>
    <row r="3" spans="1:2">
      <c r="A3" s="5">
        <v>3</v>
      </c>
      <c r="B3" s="5" t="str">
        <f ca="1">'Quiz 8'!F4</f>
        <v>When did Mussolini remove Italian troops from Corfu?</v>
      </c>
    </row>
    <row r="4" spans="1:2">
      <c r="A4" s="5">
        <v>4</v>
      </c>
      <c r="B4" s="5" t="str">
        <f ca="1">'Quiz 8'!F5</f>
        <v>How did China respond to the Japances invasion of Manchuria?</v>
      </c>
    </row>
    <row r="5" spans="1:2">
      <c r="A5" s="5">
        <v>5</v>
      </c>
      <c r="B5" s="5" t="str">
        <f ca="1">'Quiz 8'!F6</f>
        <v>Which was the first area of Czechoslovakia to be targeted by Hitler?</v>
      </c>
    </row>
    <row r="6" spans="1:2">
      <c r="A6" s="5">
        <v>6</v>
      </c>
      <c r="B6" s="5" t="str">
        <f ca="1">'Quiz 8'!F7</f>
        <v>What name was used by the western powers towards Germany in the 1930s?</v>
      </c>
    </row>
    <row r="7" spans="1:2" ht="68.25" customHeight="1">
      <c r="A7" s="5">
        <v>7</v>
      </c>
      <c r="B7" s="5" t="str">
        <f ca="1">'Quiz 8'!F8</f>
        <v>What was the danger of Britain and France refusing to stand up to Hitler’s early gambles?</v>
      </c>
    </row>
    <row r="8" spans="1:2">
      <c r="A8" s="5">
        <v>8</v>
      </c>
      <c r="B8" s="5" t="str">
        <f ca="1">'Quiz 8'!F9</f>
        <v>On which date did Hitler’s troops take over the rest of Czechoslovakia?</v>
      </c>
    </row>
  </sheetData>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rgb="FFFF0000"/>
  </sheetPr>
  <dimension ref="B1:G7"/>
  <sheetViews>
    <sheetView zoomScale="110" zoomScaleNormal="110" zoomScalePageLayoutView="110" workbookViewId="0">
      <selection activeCell="B1" sqref="B1:D1"/>
    </sheetView>
  </sheetViews>
  <sheetFormatPr baseColWidth="10" defaultColWidth="8.83203125" defaultRowHeight="14" x14ac:dyDescent="0"/>
  <cols>
    <col min="5" max="5" width="5.83203125" customWidth="1"/>
    <col min="6" max="6" width="55.5" customWidth="1"/>
    <col min="7" max="7" width="74.6640625" customWidth="1"/>
  </cols>
  <sheetData>
    <row r="1" spans="2:7" ht="54.75" customHeight="1">
      <c r="B1" s="63"/>
      <c r="C1" s="64"/>
      <c r="D1" s="65"/>
      <c r="E1" s="1" t="s">
        <v>6</v>
      </c>
      <c r="F1" s="1" t="s">
        <v>1</v>
      </c>
      <c r="G1" s="1" t="s">
        <v>2</v>
      </c>
    </row>
    <row r="2" spans="2:7" ht="30" customHeight="1">
      <c r="B2" s="89" t="s">
        <v>4</v>
      </c>
      <c r="C2" s="79"/>
      <c r="D2" s="2">
        <f>'Questions H'!G1</f>
        <v>138</v>
      </c>
      <c r="E2" s="2">
        <f ca="1">IFERROR(RANDBETWEEN(1, D2), "")</f>
        <v>112</v>
      </c>
      <c r="F2" s="3" t="str">
        <f ca="1">VLOOKUP(E2, 'Questions H'!A:E, 2, FALSE)</f>
        <v>What did Hitler argue at the World Disarmament Conference?</v>
      </c>
      <c r="G2" s="3" t="str">
        <f ca="1">VLOOKUP(E2, 'Questions H'!A:E, 3, FALSE)</f>
        <v>Germany should be allowed to rearm to a level equal to that of the other powers</v>
      </c>
    </row>
    <row r="3" spans="2:7" ht="30" customHeight="1">
      <c r="B3" s="90"/>
      <c r="C3" s="80"/>
      <c r="D3" s="86"/>
      <c r="E3" s="2">
        <f ca="1">IFERROR(RANDBETWEEN(1, D2), "")</f>
        <v>57</v>
      </c>
      <c r="F3" s="3" t="str">
        <f ca="1">VLOOKUP(E3, 'Questions H'!A:E, 2, FALSE)</f>
        <v>The Treaty of Trianon gave the regions of Slovakia, Ruthenia and Bratislava to which country?</v>
      </c>
      <c r="G3" s="3" t="str">
        <f ca="1">VLOOKUP(E3, 'Questions H'!A:E, 3, FALSE)</f>
        <v>Czechoslovakia</v>
      </c>
    </row>
    <row r="4" spans="2:7" ht="30" customHeight="1">
      <c r="B4" s="91"/>
      <c r="C4" s="81"/>
      <c r="D4" s="88"/>
      <c r="E4" s="2">
        <f ca="1">IFERROR(RANDBETWEEN(1, D2), "")</f>
        <v>93</v>
      </c>
      <c r="F4" s="3" t="str">
        <f ca="1">VLOOKUP(E4, 'Questions H'!A:E, 2, FALSE)</f>
        <v>Why did Britain not intervene over Vilna?</v>
      </c>
      <c r="G4" s="3" t="str">
        <f ca="1">VLOOKUP(E4, 'Questions H'!A:E, 3, FALSE)</f>
        <v>The British public felt Vilna was too far away to worry about</v>
      </c>
    </row>
    <row r="5" spans="2:7" ht="30" customHeight="1">
      <c r="B5" s="83" t="s">
        <v>5</v>
      </c>
      <c r="C5" s="2">
        <f>'Questions H'!G2</f>
        <v>139</v>
      </c>
      <c r="D5" s="2">
        <f>'Questions H'!G3</f>
        <v>154</v>
      </c>
      <c r="E5" s="2">
        <f ca="1">IFERROR(RANDBETWEEN(C5, D5), "")</f>
        <v>154</v>
      </c>
      <c r="F5" s="3" t="str">
        <f ca="1">VLOOKUP(E5, 'Questions H'!A:E, 2, FALSE)</f>
        <v>When did Germany invade Poland?</v>
      </c>
      <c r="G5" s="3" t="str">
        <f ca="1">VLOOKUP(E5, 'Questions H'!A:E, 3, FALSE)</f>
        <v>1st September 1939</v>
      </c>
    </row>
    <row r="6" spans="2:7" ht="48" customHeight="1">
      <c r="B6" s="84"/>
      <c r="C6" s="7"/>
      <c r="D6" s="8"/>
      <c r="E6" s="2">
        <f ca="1">IFERROR(RANDBETWEEN(C5, D5), "")</f>
        <v>140</v>
      </c>
      <c r="F6" s="3" t="str">
        <f ca="1">VLOOKUP(E6, 'Questions H'!A:E, 2, FALSE)</f>
        <v>Why did some British people in the 1930s feel that Hitler was justified in challenging the Treaty of Versailles?</v>
      </c>
      <c r="G6" s="3" t="str">
        <f ca="1">VLOOKUP(E6, 'Questions H'!A:E, 3, FALSE)</f>
        <v>They felt that the Treaty was unfair</v>
      </c>
    </row>
    <row r="7" spans="2:7" ht="29.25" customHeight="1">
      <c r="B7" s="85"/>
      <c r="C7" s="9"/>
      <c r="D7" s="10"/>
      <c r="E7" s="2">
        <f ca="1">IFERROR(RANDBETWEEN(C5, D5), "")</f>
        <v>140</v>
      </c>
      <c r="F7" s="3" t="str">
        <f ca="1">VLOOKUP(E7, 'Questions H'!A:E, 2, FALSE)</f>
        <v>Why did some British people in the 1930s feel that Hitler was justified in challenging the Treaty of Versailles?</v>
      </c>
      <c r="G7" s="3" t="str">
        <f ca="1">VLOOKUP(E7, 'Questions H'!A:E, 3, FALSE)</f>
        <v>They felt that the Treaty was unfair</v>
      </c>
    </row>
  </sheetData>
  <mergeCells count="5">
    <mergeCell ref="B5:B7"/>
    <mergeCell ref="B1:D1"/>
    <mergeCell ref="B2:B4"/>
    <mergeCell ref="D3:D4"/>
    <mergeCell ref="C2:C4"/>
  </mergeCells>
  <pageMargins left="0.7" right="0.7" top="0.75" bottom="0.75" header="0.3" footer="0.3"/>
  <pageSetup paperSize="9" orientation="portrait"/>
  <legacyDrawing r:id="rId1"/>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rgb="FFFF0000"/>
  </sheetPr>
  <dimension ref="A1:B6"/>
  <sheetViews>
    <sheetView zoomScale="110" zoomScaleNormal="110" zoomScalePageLayoutView="110" workbookViewId="0">
      <selection activeCell="B1" sqref="B1:D1"/>
    </sheetView>
  </sheetViews>
  <sheetFormatPr baseColWidth="10" defaultColWidth="8.83203125" defaultRowHeight="28" x14ac:dyDescent="0"/>
  <cols>
    <col min="1" max="1" width="8.1640625" style="4" customWidth="1"/>
    <col min="2" max="2" width="154.5" style="4" customWidth="1"/>
  </cols>
  <sheetData>
    <row r="1" spans="1:2">
      <c r="A1" s="5">
        <v>1</v>
      </c>
      <c r="B1" s="5" t="str">
        <f ca="1">'Quiz 6'!F2</f>
        <v>What did Hitler argue at the World Disarmament Conference?</v>
      </c>
    </row>
    <row r="2" spans="1:2">
      <c r="A2" s="5">
        <v>2</v>
      </c>
      <c r="B2" s="5" t="str">
        <f ca="1">'Quiz 6'!F3</f>
        <v>The Treaty of Trianon gave the regions of Slovakia, Ruthenia and Bratislava to which country?</v>
      </c>
    </row>
    <row r="3" spans="1:2">
      <c r="A3" s="5">
        <v>3</v>
      </c>
      <c r="B3" s="5" t="str">
        <f ca="1">'Quiz 6'!F4</f>
        <v>Why did Britain not intervene over Vilna?</v>
      </c>
    </row>
    <row r="4" spans="1:2">
      <c r="A4" s="5">
        <v>4</v>
      </c>
      <c r="B4" s="5" t="str">
        <f ca="1">'Quiz 6'!F5</f>
        <v>When did Germany invade Poland?</v>
      </c>
    </row>
    <row r="5" spans="1:2">
      <c r="A5" s="5">
        <v>5</v>
      </c>
      <c r="B5" s="5" t="str">
        <f ca="1">'Quiz 6'!F6</f>
        <v>Why did some British people in the 1930s feel that Hitler was justified in challenging the Treaty of Versailles?</v>
      </c>
    </row>
    <row r="6" spans="1:2">
      <c r="A6" s="5">
        <v>6</v>
      </c>
      <c r="B6" s="5" t="str">
        <f ca="1">'Quiz 6'!F7</f>
        <v>Why did some British people in the 1930s feel that Hitler was justified in challenging the Treaty of Versailles?</v>
      </c>
    </row>
  </sheetData>
  <pageMargins left="0.7" right="0.7" top="0.75" bottom="0.75" header="0.3" footer="0.3"/>
  <pageSetup paperSize="9" orientation="portrait"/>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14</vt:i4>
      </vt:variant>
    </vt:vector>
  </HeadingPairs>
  <TitlesOfParts>
    <vt:vector size="14" baseType="lpstr">
      <vt:lpstr>Questions</vt:lpstr>
      <vt:lpstr>Quiz</vt:lpstr>
      <vt:lpstr>For board</vt:lpstr>
      <vt:lpstr>Battleships 6x6</vt:lpstr>
      <vt:lpstr>Battleships 5x5</vt:lpstr>
      <vt:lpstr>Blockbusters</vt:lpstr>
      <vt:lpstr>Connect 4</vt:lpstr>
      <vt:lpstr>Questions H</vt:lpstr>
      <vt:lpstr>Quiz 10</vt:lpstr>
      <vt:lpstr>For board 10</vt:lpstr>
      <vt:lpstr>Quiz 8</vt:lpstr>
      <vt:lpstr>For board 8</vt:lpstr>
      <vt:lpstr>Quiz 6</vt:lpstr>
      <vt:lpstr>For board 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 Boxer;Scott Allsop</dc:creator>
  <cp:lastModifiedBy>Sarah Best</cp:lastModifiedBy>
  <cp:lastPrinted>2018-09-07T06:52:05Z</cp:lastPrinted>
  <dcterms:created xsi:type="dcterms:W3CDTF">2017-02-19T10:24:24Z</dcterms:created>
  <dcterms:modified xsi:type="dcterms:W3CDTF">2019-06-26T05:37:23Z</dcterms:modified>
</cp:coreProperties>
</file>