
<file path=[Content_Types].xml><?xml version="1.0" encoding="utf-8"?>
<Types xmlns="http://schemas.openxmlformats.org/package/2006/content-types">
  <Default Extension="xml" ContentType="application/xml"/>
  <Default Extension="vml" ContentType="application/vnd.openxmlformats-officedocument.vmlDrawing"/>
  <Default Extension="png" ContentType="image/p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8705"/>
  <workbookPr autoCompressPictures="0"/>
  <bookViews>
    <workbookView xWindow="0" yWindow="0" windowWidth="28780" windowHeight="16200"/>
  </bookViews>
  <sheets>
    <sheet name="Questions" sheetId="14" r:id="rId1"/>
    <sheet name="Quiz" sheetId="15" r:id="rId2"/>
    <sheet name="For board" sheetId="16" r:id="rId3"/>
    <sheet name="Battleships 6x6" sheetId="10" r:id="rId4"/>
    <sheet name="Battleships 5x5" sheetId="13" r:id="rId5"/>
    <sheet name="Blockbusters" sheetId="11" r:id="rId6"/>
    <sheet name="Connect 4" sheetId="12" r:id="rId7"/>
    <sheet name="Questions H" sheetId="1" r:id="rId8"/>
    <sheet name="Quiz 10" sheetId="2" r:id="rId9"/>
    <sheet name="For board 10" sheetId="4" r:id="rId10"/>
    <sheet name="Quiz 8" sheetId="5" r:id="rId11"/>
    <sheet name="For board 8" sheetId="6" r:id="rId12"/>
    <sheet name="Quiz 6" sheetId="7" r:id="rId13"/>
    <sheet name="For board 6" sheetId="8" r:id="rId14"/>
  </sheets>
  <definedNames>
    <definedName name="_xlnm.Print_Area" localSheetId="4">'Battleships 5x5'!$O$1:$X$6,'Battleships 5x5'!$Z$1:$AI$6</definedName>
    <definedName name="_xlnm.Print_Area" localSheetId="3">'Battleships 6x6'!$O$1:$Y$7,'Battleships 6x6'!$AA$1:$AK$7</definedName>
    <definedName name="_xlnm.Print_Area" localSheetId="5">Blockbusters!$S$1:$AE$7,Blockbusters!$AG$1:$AS$7</definedName>
    <definedName name="_xlnm.Print_Area" localSheetId="6">'Connect 4'!$X$1:$AM$8,'Connect 4'!$AO$1:$BD$8</definedName>
  </definedNames>
  <calcPr calcId="140001" concurrentCalc="0"/>
  <extLst>
    <ext xmlns:mx="http://schemas.microsoft.com/office/mac/excel/2008/main" uri="{7523E5D3-25F3-A5E0-1632-64F254C22452}">
      <mx:ArchID Flags="2"/>
    </ex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271" i="15" l="1"/>
  <c r="N225" i="15"/>
  <c r="N226" i="15"/>
  <c r="N227" i="15"/>
  <c r="N228" i="15"/>
  <c r="N229" i="15"/>
  <c r="N230" i="15"/>
  <c r="N231" i="15"/>
  <c r="N232" i="15"/>
  <c r="N233" i="15"/>
  <c r="N234" i="15"/>
  <c r="N235" i="15"/>
  <c r="N236" i="15"/>
  <c r="N237" i="15"/>
  <c r="N238" i="15"/>
  <c r="N239" i="15"/>
  <c r="N240" i="15"/>
  <c r="N241" i="15"/>
  <c r="N242" i="15"/>
  <c r="N243" i="15"/>
  <c r="N244" i="15"/>
  <c r="N245" i="15"/>
  <c r="N246" i="15"/>
  <c r="N247" i="15"/>
  <c r="N248" i="15"/>
  <c r="N249" i="15"/>
  <c r="N250" i="15"/>
  <c r="N251" i="15"/>
  <c r="N252" i="15"/>
  <c r="N253" i="15"/>
  <c r="N254" i="15"/>
  <c r="N255" i="15"/>
  <c r="N256" i="15"/>
  <c r="N257" i="15"/>
  <c r="N258" i="15"/>
  <c r="N259" i="15"/>
  <c r="N260" i="15"/>
  <c r="N261" i="15"/>
  <c r="N262" i="15"/>
  <c r="N263" i="15"/>
  <c r="N264" i="15"/>
  <c r="N265" i="15"/>
  <c r="N266" i="15"/>
  <c r="N267" i="15"/>
  <c r="N268" i="15"/>
  <c r="N269" i="15"/>
  <c r="N270" i="15"/>
  <c r="N272" i="15"/>
  <c r="N273" i="15"/>
  <c r="N274" i="15"/>
  <c r="N275" i="15"/>
  <c r="N276" i="15"/>
  <c r="N277" i="15"/>
  <c r="N278" i="15"/>
  <c r="N279" i="15"/>
  <c r="N280" i="15"/>
  <c r="N281" i="15"/>
  <c r="N282" i="15"/>
  <c r="N283" i="15"/>
  <c r="N284" i="15"/>
  <c r="N285" i="15"/>
  <c r="N286" i="15"/>
  <c r="N287" i="15"/>
  <c r="N288" i="15"/>
  <c r="N289" i="15"/>
  <c r="N136" i="15"/>
  <c r="N137" i="15"/>
  <c r="N138" i="15"/>
  <c r="N139" i="15"/>
  <c r="N140" i="15"/>
  <c r="N141" i="15"/>
  <c r="N142" i="15"/>
  <c r="N143" i="15"/>
  <c r="N144" i="15"/>
  <c r="N145" i="15"/>
  <c r="N146" i="15"/>
  <c r="N147" i="15"/>
  <c r="N148" i="15"/>
  <c r="N149" i="15"/>
  <c r="N150" i="15"/>
  <c r="N151" i="15"/>
  <c r="N152" i="15"/>
  <c r="N153" i="15"/>
  <c r="N154" i="15"/>
  <c r="N155" i="15"/>
  <c r="N156" i="15"/>
  <c r="N157" i="15"/>
  <c r="N158" i="15"/>
  <c r="N159" i="15"/>
  <c r="N160" i="15"/>
  <c r="N161" i="15"/>
  <c r="N162" i="15"/>
  <c r="N163" i="15"/>
  <c r="N164" i="15"/>
  <c r="N165" i="15"/>
  <c r="N166" i="15"/>
  <c r="N167" i="15"/>
  <c r="N168" i="15"/>
  <c r="N169" i="15"/>
  <c r="N170" i="15"/>
  <c r="N171" i="15"/>
  <c r="N172" i="15"/>
  <c r="N173" i="15"/>
  <c r="N174" i="15"/>
  <c r="N175" i="15"/>
  <c r="N176" i="15"/>
  <c r="N177" i="15"/>
  <c r="N178" i="15"/>
  <c r="N179" i="15"/>
  <c r="N180" i="15"/>
  <c r="N181" i="15"/>
  <c r="N182" i="15"/>
  <c r="N183" i="15"/>
  <c r="N184" i="15"/>
  <c r="N185" i="15"/>
  <c r="N186" i="15"/>
  <c r="N187" i="15"/>
  <c r="N188" i="15"/>
  <c r="N189" i="15"/>
  <c r="N190" i="15"/>
  <c r="N191" i="15"/>
  <c r="N192" i="15"/>
  <c r="N193" i="15"/>
  <c r="N194" i="15"/>
  <c r="N195" i="15"/>
  <c r="N196" i="15"/>
  <c r="N197" i="15"/>
  <c r="N198" i="15"/>
  <c r="N199" i="15"/>
  <c r="N200" i="15"/>
  <c r="N201" i="15"/>
  <c r="N202" i="15"/>
  <c r="N203" i="15"/>
  <c r="N204" i="15"/>
  <c r="N205" i="15"/>
  <c r="N206" i="15"/>
  <c r="N207" i="15"/>
  <c r="N208" i="15"/>
  <c r="N209" i="15"/>
  <c r="N210" i="15"/>
  <c r="N211" i="15"/>
  <c r="N212" i="15"/>
  <c r="N213" i="15"/>
  <c r="N214" i="15"/>
  <c r="N215" i="15"/>
  <c r="N216" i="15"/>
  <c r="N217" i="15"/>
  <c r="N218" i="15"/>
  <c r="N219" i="15"/>
  <c r="N220" i="15"/>
  <c r="N221" i="15"/>
  <c r="N222" i="15"/>
  <c r="N223" i="15"/>
  <c r="N224" i="15"/>
  <c r="E7" i="15"/>
  <c r="G3" i="14"/>
  <c r="D2" i="12"/>
  <c r="K7" i="12"/>
  <c r="BM7" i="12"/>
  <c r="D3" i="12"/>
  <c r="C3" i="12"/>
  <c r="J7" i="12"/>
  <c r="BL7" i="12"/>
  <c r="I7" i="12"/>
  <c r="BK7" i="12"/>
  <c r="H7" i="12"/>
  <c r="BJ7" i="12"/>
  <c r="G7" i="12"/>
  <c r="BI7" i="12"/>
  <c r="F7" i="12"/>
  <c r="BH7" i="12"/>
  <c r="E7" i="12"/>
  <c r="BG7" i="12"/>
  <c r="T7" i="12"/>
  <c r="S7" i="12"/>
  <c r="R7" i="12"/>
  <c r="Q7" i="12"/>
  <c r="P7" i="12"/>
  <c r="O7" i="12"/>
  <c r="N7" i="12"/>
  <c r="K6" i="12"/>
  <c r="BM6" i="12"/>
  <c r="J6" i="12"/>
  <c r="BL6" i="12"/>
  <c r="I6" i="12"/>
  <c r="BK6" i="12"/>
  <c r="H6" i="12"/>
  <c r="BJ6" i="12"/>
  <c r="G6" i="12"/>
  <c r="BI6" i="12"/>
  <c r="F6" i="12"/>
  <c r="BH6" i="12"/>
  <c r="E6" i="12"/>
  <c r="BG6" i="12"/>
  <c r="T6" i="12"/>
  <c r="S6" i="12"/>
  <c r="R6" i="12"/>
  <c r="Q6" i="12"/>
  <c r="P6" i="12"/>
  <c r="O6" i="12"/>
  <c r="N6" i="12"/>
  <c r="K5" i="12"/>
  <c r="BM5" i="12"/>
  <c r="J5" i="12"/>
  <c r="BL5" i="12"/>
  <c r="I5" i="12"/>
  <c r="BK5" i="12"/>
  <c r="H5" i="12"/>
  <c r="BJ5" i="12"/>
  <c r="G5" i="12"/>
  <c r="BI5" i="12"/>
  <c r="F5" i="12"/>
  <c r="BH5" i="12"/>
  <c r="E5" i="12"/>
  <c r="BG5" i="12"/>
  <c r="T5" i="12"/>
  <c r="S5" i="12"/>
  <c r="R5" i="12"/>
  <c r="Q5" i="12"/>
  <c r="P5" i="12"/>
  <c r="O5" i="12"/>
  <c r="N5" i="12"/>
  <c r="K4" i="12"/>
  <c r="BM4" i="12"/>
  <c r="J4" i="12"/>
  <c r="BL4" i="12"/>
  <c r="I4" i="12"/>
  <c r="BK4" i="12"/>
  <c r="H4" i="12"/>
  <c r="BJ4" i="12"/>
  <c r="G4" i="12"/>
  <c r="BI4" i="12"/>
  <c r="F4" i="12"/>
  <c r="BH4" i="12"/>
  <c r="E4" i="12"/>
  <c r="BG4" i="12"/>
  <c r="T4" i="12"/>
  <c r="S4" i="12"/>
  <c r="R4" i="12"/>
  <c r="Q4" i="12"/>
  <c r="P4" i="12"/>
  <c r="O4" i="12"/>
  <c r="N4" i="12"/>
  <c r="K3" i="12"/>
  <c r="BM3" i="12"/>
  <c r="J3" i="12"/>
  <c r="BL3" i="12"/>
  <c r="I3" i="12"/>
  <c r="BK3" i="12"/>
  <c r="H3" i="12"/>
  <c r="BJ3" i="12"/>
  <c r="G3" i="12"/>
  <c r="BI3" i="12"/>
  <c r="F3" i="12"/>
  <c r="BH3" i="12"/>
  <c r="E3" i="12"/>
  <c r="BG3" i="12"/>
  <c r="T3" i="12"/>
  <c r="S3" i="12"/>
  <c r="R3" i="12"/>
  <c r="Q3" i="12"/>
  <c r="P3" i="12"/>
  <c r="O3" i="12"/>
  <c r="N3" i="12"/>
  <c r="K2" i="12"/>
  <c r="BM2" i="12"/>
  <c r="J2" i="12"/>
  <c r="BL2" i="12"/>
  <c r="I2" i="12"/>
  <c r="BK2" i="12"/>
  <c r="H2" i="12"/>
  <c r="BJ2" i="12"/>
  <c r="G2" i="12"/>
  <c r="BI2" i="12"/>
  <c r="F2" i="12"/>
  <c r="BH2" i="12"/>
  <c r="E2" i="12"/>
  <c r="BG2" i="12"/>
  <c r="T2" i="12"/>
  <c r="S2" i="12"/>
  <c r="R2" i="12"/>
  <c r="Q2" i="12"/>
  <c r="P2" i="12"/>
  <c r="O2" i="12"/>
  <c r="N2" i="12"/>
  <c r="D3" i="11"/>
  <c r="C3" i="11"/>
  <c r="I6" i="11"/>
  <c r="AY6" i="11"/>
  <c r="D2" i="11"/>
  <c r="H6" i="11"/>
  <c r="AX6" i="11"/>
  <c r="G6" i="11"/>
  <c r="AW6" i="11"/>
  <c r="F6" i="11"/>
  <c r="AV6" i="11"/>
  <c r="E6" i="11"/>
  <c r="AU6" i="11"/>
  <c r="P6" i="11"/>
  <c r="O6" i="11"/>
  <c r="N6" i="11"/>
  <c r="M6" i="11"/>
  <c r="L6" i="11"/>
  <c r="I5" i="11"/>
  <c r="AY5" i="11"/>
  <c r="H5" i="11"/>
  <c r="AX5" i="11"/>
  <c r="G5" i="11"/>
  <c r="AW5" i="11"/>
  <c r="F5" i="11"/>
  <c r="AV5" i="11"/>
  <c r="E5" i="11"/>
  <c r="AU5" i="11"/>
  <c r="P5" i="11"/>
  <c r="O5" i="11"/>
  <c r="N5" i="11"/>
  <c r="M5" i="11"/>
  <c r="L5" i="11"/>
  <c r="I4" i="11"/>
  <c r="AY4" i="11"/>
  <c r="H4" i="11"/>
  <c r="AX4" i="11"/>
  <c r="G4" i="11"/>
  <c r="AW4" i="11"/>
  <c r="F4" i="11"/>
  <c r="AV4" i="11"/>
  <c r="E4" i="11"/>
  <c r="AU4" i="11"/>
  <c r="P4" i="11"/>
  <c r="O4" i="11"/>
  <c r="N4" i="11"/>
  <c r="M4" i="11"/>
  <c r="L4" i="11"/>
  <c r="I3" i="11"/>
  <c r="AY3" i="11"/>
  <c r="H3" i="11"/>
  <c r="AX3" i="11"/>
  <c r="G3" i="11"/>
  <c r="AW3" i="11"/>
  <c r="F3" i="11"/>
  <c r="AV3" i="11"/>
  <c r="E3" i="11"/>
  <c r="AU3" i="11"/>
  <c r="P3" i="11"/>
  <c r="O3" i="11"/>
  <c r="N3" i="11"/>
  <c r="M3" i="11"/>
  <c r="L3" i="11"/>
  <c r="I2" i="11"/>
  <c r="AY2" i="11"/>
  <c r="H2" i="11"/>
  <c r="AX2" i="11"/>
  <c r="G2" i="11"/>
  <c r="AW2" i="11"/>
  <c r="F2" i="11"/>
  <c r="AV2" i="11"/>
  <c r="E2" i="11"/>
  <c r="AU2" i="11"/>
  <c r="P2" i="11"/>
  <c r="O2" i="11"/>
  <c r="N2" i="11"/>
  <c r="M2" i="11"/>
  <c r="L2" i="11"/>
  <c r="D2" i="13"/>
  <c r="I6" i="13"/>
  <c r="AE6" i="13"/>
  <c r="H6" i="13"/>
  <c r="AD6" i="13"/>
  <c r="G6" i="13"/>
  <c r="AC6" i="13"/>
  <c r="F6" i="13"/>
  <c r="AB6" i="13"/>
  <c r="E6" i="13"/>
  <c r="AA6" i="13"/>
  <c r="T6" i="13"/>
  <c r="S6" i="13"/>
  <c r="R6" i="13"/>
  <c r="Q6" i="13"/>
  <c r="P6" i="13"/>
  <c r="I5" i="13"/>
  <c r="AE5" i="13"/>
  <c r="H5" i="13"/>
  <c r="AD5" i="13"/>
  <c r="G5" i="13"/>
  <c r="AC5" i="13"/>
  <c r="F5" i="13"/>
  <c r="AB5" i="13"/>
  <c r="D3" i="13"/>
  <c r="C3" i="13"/>
  <c r="E5" i="13"/>
  <c r="AA5" i="13"/>
  <c r="T5" i="13"/>
  <c r="S5" i="13"/>
  <c r="R5" i="13"/>
  <c r="Q5" i="13"/>
  <c r="P5" i="13"/>
  <c r="I4" i="13"/>
  <c r="AE4" i="13"/>
  <c r="H4" i="13"/>
  <c r="AD4" i="13"/>
  <c r="G4" i="13"/>
  <c r="AC4" i="13"/>
  <c r="F4" i="13"/>
  <c r="AB4" i="13"/>
  <c r="E4" i="13"/>
  <c r="AA4" i="13"/>
  <c r="T4" i="13"/>
  <c r="S4" i="13"/>
  <c r="R4" i="13"/>
  <c r="Q4" i="13"/>
  <c r="P4" i="13"/>
  <c r="I3" i="13"/>
  <c r="AE3" i="13"/>
  <c r="H3" i="13"/>
  <c r="AD3" i="13"/>
  <c r="G3" i="13"/>
  <c r="AC3" i="13"/>
  <c r="F3" i="13"/>
  <c r="AB3" i="13"/>
  <c r="E3" i="13"/>
  <c r="AA3" i="13"/>
  <c r="T3" i="13"/>
  <c r="S3" i="13"/>
  <c r="R3" i="13"/>
  <c r="Q3" i="13"/>
  <c r="P3" i="13"/>
  <c r="I2" i="13"/>
  <c r="AE2" i="13"/>
  <c r="H2" i="13"/>
  <c r="AD2" i="13"/>
  <c r="G2" i="13"/>
  <c r="AC2" i="13"/>
  <c r="F2" i="13"/>
  <c r="AB2" i="13"/>
  <c r="E2" i="13"/>
  <c r="AA2" i="13"/>
  <c r="T2" i="13"/>
  <c r="S2" i="13"/>
  <c r="R2" i="13"/>
  <c r="Q2" i="13"/>
  <c r="P2" i="13"/>
  <c r="D2" i="10"/>
  <c r="J7" i="10"/>
  <c r="AG7" i="10"/>
  <c r="I7" i="10"/>
  <c r="AF7" i="10"/>
  <c r="H7" i="10"/>
  <c r="AE7" i="10"/>
  <c r="D3" i="10"/>
  <c r="C3" i="10"/>
  <c r="G7" i="10"/>
  <c r="AD7" i="10"/>
  <c r="F7" i="10"/>
  <c r="AC7" i="10"/>
  <c r="E7" i="10"/>
  <c r="AB7" i="10"/>
  <c r="U7" i="10"/>
  <c r="T7" i="10"/>
  <c r="S7" i="10"/>
  <c r="R7" i="10"/>
  <c r="Q7" i="10"/>
  <c r="P7" i="10"/>
  <c r="J6" i="10"/>
  <c r="AG6" i="10"/>
  <c r="I6" i="10"/>
  <c r="AF6" i="10"/>
  <c r="H6" i="10"/>
  <c r="AE6" i="10"/>
  <c r="G6" i="10"/>
  <c r="AD6" i="10"/>
  <c r="F6" i="10"/>
  <c r="AC6" i="10"/>
  <c r="E6" i="10"/>
  <c r="AB6" i="10"/>
  <c r="U6" i="10"/>
  <c r="T6" i="10"/>
  <c r="S6" i="10"/>
  <c r="R6" i="10"/>
  <c r="Q6" i="10"/>
  <c r="P6" i="10"/>
  <c r="J5" i="10"/>
  <c r="AG5" i="10"/>
  <c r="I5" i="10"/>
  <c r="AF5" i="10"/>
  <c r="H5" i="10"/>
  <c r="AE5" i="10"/>
  <c r="G5" i="10"/>
  <c r="AD5" i="10"/>
  <c r="F5" i="10"/>
  <c r="AC5" i="10"/>
  <c r="E5" i="10"/>
  <c r="AB5" i="10"/>
  <c r="U5" i="10"/>
  <c r="T5" i="10"/>
  <c r="S5" i="10"/>
  <c r="R5" i="10"/>
  <c r="Q5" i="10"/>
  <c r="P5" i="10"/>
  <c r="J4" i="10"/>
  <c r="AG4" i="10"/>
  <c r="I4" i="10"/>
  <c r="AF4" i="10"/>
  <c r="H4" i="10"/>
  <c r="AE4" i="10"/>
  <c r="G4" i="10"/>
  <c r="AD4" i="10"/>
  <c r="F4" i="10"/>
  <c r="AC4" i="10"/>
  <c r="E4" i="10"/>
  <c r="AB4" i="10"/>
  <c r="U4" i="10"/>
  <c r="T4" i="10"/>
  <c r="S4" i="10"/>
  <c r="R4" i="10"/>
  <c r="Q4" i="10"/>
  <c r="P4" i="10"/>
  <c r="J3" i="10"/>
  <c r="AG3" i="10"/>
  <c r="I3" i="10"/>
  <c r="AF3" i="10"/>
  <c r="H3" i="10"/>
  <c r="AE3" i="10"/>
  <c r="G3" i="10"/>
  <c r="AD3" i="10"/>
  <c r="F3" i="10"/>
  <c r="AC3" i="10"/>
  <c r="E3" i="10"/>
  <c r="AB3" i="10"/>
  <c r="U3" i="10"/>
  <c r="T3" i="10"/>
  <c r="S3" i="10"/>
  <c r="R3" i="10"/>
  <c r="Q3" i="10"/>
  <c r="P3" i="10"/>
  <c r="J2" i="10"/>
  <c r="AG2" i="10"/>
  <c r="I2" i="10"/>
  <c r="AF2" i="10"/>
  <c r="H2" i="10"/>
  <c r="AE2" i="10"/>
  <c r="G2" i="10"/>
  <c r="AD2" i="10"/>
  <c r="F2" i="10"/>
  <c r="AC2" i="10"/>
  <c r="E2" i="10"/>
  <c r="AB2" i="10"/>
  <c r="U2" i="10"/>
  <c r="T2" i="10"/>
  <c r="S2" i="10"/>
  <c r="R2" i="10"/>
  <c r="Q2" i="10"/>
  <c r="P2" i="10"/>
  <c r="N10" i="15"/>
  <c r="N1" i="15"/>
  <c r="N2" i="15"/>
  <c r="N3" i="15"/>
  <c r="N4" i="15"/>
  <c r="N5" i="15"/>
  <c r="N6" i="15"/>
  <c r="N7" i="15"/>
  <c r="N8" i="15"/>
  <c r="N9" i="15"/>
  <c r="N11" i="15"/>
  <c r="N12" i="15"/>
  <c r="N13" i="15"/>
  <c r="N14" i="15"/>
  <c r="N15" i="15"/>
  <c r="N16" i="15"/>
  <c r="N17" i="15"/>
  <c r="N18" i="15"/>
  <c r="N19" i="15"/>
  <c r="N20" i="15"/>
  <c r="N21" i="15"/>
  <c r="N22" i="15"/>
  <c r="N23" i="15"/>
  <c r="N24" i="15"/>
  <c r="N25" i="15"/>
  <c r="N26" i="15"/>
  <c r="N27" i="15"/>
  <c r="N28" i="15"/>
  <c r="N29" i="15"/>
  <c r="N30" i="15"/>
  <c r="N31" i="15"/>
  <c r="N32" i="15"/>
  <c r="N33" i="15"/>
  <c r="N34" i="15"/>
  <c r="N35" i="15"/>
  <c r="N36" i="15"/>
  <c r="N37" i="15"/>
  <c r="N38" i="15"/>
  <c r="N39" i="15"/>
  <c r="N40" i="15"/>
  <c r="N41" i="15"/>
  <c r="N42" i="15"/>
  <c r="N43" i="15"/>
  <c r="N44" i="15"/>
  <c r="N45" i="15"/>
  <c r="N46" i="15"/>
  <c r="N47" i="15"/>
  <c r="N48" i="15"/>
  <c r="N49" i="15"/>
  <c r="N50" i="15"/>
  <c r="N51" i="15"/>
  <c r="N52" i="15"/>
  <c r="N53" i="15"/>
  <c r="N54" i="15"/>
  <c r="N55" i="15"/>
  <c r="N56" i="15"/>
  <c r="N57" i="15"/>
  <c r="N58" i="15"/>
  <c r="N59" i="15"/>
  <c r="N60" i="15"/>
  <c r="N61" i="15"/>
  <c r="N62" i="15"/>
  <c r="N63" i="15"/>
  <c r="N64" i="15"/>
  <c r="N65" i="15"/>
  <c r="N66" i="15"/>
  <c r="N67" i="15"/>
  <c r="N68" i="15"/>
  <c r="N69" i="15"/>
  <c r="N70" i="15"/>
  <c r="N71" i="15"/>
  <c r="N72" i="15"/>
  <c r="N73" i="15"/>
  <c r="N74" i="15"/>
  <c r="N75" i="15"/>
  <c r="N76" i="15"/>
  <c r="N77" i="15"/>
  <c r="N78" i="15"/>
  <c r="N79" i="15"/>
  <c r="N80" i="15"/>
  <c r="N81" i="15"/>
  <c r="N82" i="15"/>
  <c r="N83" i="15"/>
  <c r="N84" i="15"/>
  <c r="N85" i="15"/>
  <c r="N86" i="15"/>
  <c r="N87" i="15"/>
  <c r="N88" i="15"/>
  <c r="N89" i="15"/>
  <c r="N90" i="15"/>
  <c r="N91" i="15"/>
  <c r="N92" i="15"/>
  <c r="N93" i="15"/>
  <c r="N94" i="15"/>
  <c r="N95" i="15"/>
  <c r="N96" i="15"/>
  <c r="N97" i="15"/>
  <c r="N98" i="15"/>
  <c r="N99" i="15"/>
  <c r="N100" i="15"/>
  <c r="N101" i="15"/>
  <c r="N102" i="15"/>
  <c r="N103" i="15"/>
  <c r="N104" i="15"/>
  <c r="N105" i="15"/>
  <c r="N106" i="15"/>
  <c r="N107" i="15"/>
  <c r="N108" i="15"/>
  <c r="N109" i="15"/>
  <c r="N110" i="15"/>
  <c r="N111" i="15"/>
  <c r="N112" i="15"/>
  <c r="N113" i="15"/>
  <c r="N114" i="15"/>
  <c r="N115" i="15"/>
  <c r="N116" i="15"/>
  <c r="N117" i="15"/>
  <c r="N118" i="15"/>
  <c r="N119" i="15"/>
  <c r="N120" i="15"/>
  <c r="N121" i="15"/>
  <c r="N122" i="15"/>
  <c r="N123" i="15"/>
  <c r="N124" i="15"/>
  <c r="N125" i="15"/>
  <c r="N126" i="15"/>
  <c r="N127" i="15"/>
  <c r="N128" i="15"/>
  <c r="N129" i="15"/>
  <c r="N130" i="15"/>
  <c r="N131" i="15"/>
  <c r="N132" i="15"/>
  <c r="N133" i="15"/>
  <c r="N134" i="15"/>
  <c r="N135" i="15"/>
  <c r="E16" i="15"/>
  <c r="F16" i="15"/>
  <c r="B10" i="16"/>
  <c r="E15" i="15"/>
  <c r="F15" i="15"/>
  <c r="B9" i="16"/>
  <c r="E14" i="15"/>
  <c r="F14" i="15"/>
  <c r="B8" i="16"/>
  <c r="E13" i="15"/>
  <c r="F13" i="15"/>
  <c r="B7" i="16"/>
  <c r="E12" i="15"/>
  <c r="F12" i="15"/>
  <c r="B6" i="16"/>
  <c r="E11" i="15"/>
  <c r="F11" i="15"/>
  <c r="B5" i="16"/>
  <c r="E10" i="15"/>
  <c r="F10" i="15"/>
  <c r="B4" i="16"/>
  <c r="E9" i="15"/>
  <c r="F9" i="15"/>
  <c r="B3" i="16"/>
  <c r="E8" i="15"/>
  <c r="F8" i="15"/>
  <c r="B2" i="16"/>
  <c r="F7" i="15"/>
  <c r="B1" i="16"/>
  <c r="N516" i="15"/>
  <c r="N515" i="15"/>
  <c r="N514" i="15"/>
  <c r="N513" i="15"/>
  <c r="N512" i="15"/>
  <c r="N511" i="15"/>
  <c r="N510" i="15"/>
  <c r="N509" i="15"/>
  <c r="N508" i="15"/>
  <c r="N507" i="15"/>
  <c r="N506" i="15"/>
  <c r="N505" i="15"/>
  <c r="N504" i="15"/>
  <c r="N503" i="15"/>
  <c r="N502" i="15"/>
  <c r="N501" i="15"/>
  <c r="N500" i="15"/>
  <c r="N499" i="15"/>
  <c r="N498" i="15"/>
  <c r="N497" i="15"/>
  <c r="N496" i="15"/>
  <c r="N495" i="15"/>
  <c r="N494" i="15"/>
  <c r="N493" i="15"/>
  <c r="N492" i="15"/>
  <c r="N491" i="15"/>
  <c r="N490" i="15"/>
  <c r="N489" i="15"/>
  <c r="N488" i="15"/>
  <c r="N487" i="15"/>
  <c r="N486" i="15"/>
  <c r="N485" i="15"/>
  <c r="N484" i="15"/>
  <c r="N483" i="15"/>
  <c r="N482" i="15"/>
  <c r="N481" i="15"/>
  <c r="N480" i="15"/>
  <c r="N479" i="15"/>
  <c r="N478" i="15"/>
  <c r="N477" i="15"/>
  <c r="N476" i="15"/>
  <c r="N475" i="15"/>
  <c r="N474" i="15"/>
  <c r="N473" i="15"/>
  <c r="N472" i="15"/>
  <c r="N471" i="15"/>
  <c r="N470" i="15"/>
  <c r="N469" i="15"/>
  <c r="N468" i="15"/>
  <c r="N467" i="15"/>
  <c r="N466" i="15"/>
  <c r="N465" i="15"/>
  <c r="N464" i="15"/>
  <c r="N463" i="15"/>
  <c r="N462" i="15"/>
  <c r="N461" i="15"/>
  <c r="N460" i="15"/>
  <c r="N459" i="15"/>
  <c r="N458" i="15"/>
  <c r="N457" i="15"/>
  <c r="N456" i="15"/>
  <c r="N455" i="15"/>
  <c r="N454" i="15"/>
  <c r="N453" i="15"/>
  <c r="N452" i="15"/>
  <c r="N451" i="15"/>
  <c r="N450" i="15"/>
  <c r="N449" i="15"/>
  <c r="N448" i="15"/>
  <c r="N447" i="15"/>
  <c r="N446" i="15"/>
  <c r="N445" i="15"/>
  <c r="N444" i="15"/>
  <c r="N443" i="15"/>
  <c r="N442" i="15"/>
  <c r="N441" i="15"/>
  <c r="N440" i="15"/>
  <c r="N439" i="15"/>
  <c r="N438" i="15"/>
  <c r="N437" i="15"/>
  <c r="N436" i="15"/>
  <c r="N435" i="15"/>
  <c r="N434" i="15"/>
  <c r="N433" i="15"/>
  <c r="N432" i="15"/>
  <c r="N431" i="15"/>
  <c r="N430" i="15"/>
  <c r="N429" i="15"/>
  <c r="N428" i="15"/>
  <c r="N427" i="15"/>
  <c r="N426" i="15"/>
  <c r="N425" i="15"/>
  <c r="N424" i="15"/>
  <c r="N423" i="15"/>
  <c r="N422" i="15"/>
  <c r="N421" i="15"/>
  <c r="N420" i="15"/>
  <c r="N419" i="15"/>
  <c r="N418" i="15"/>
  <c r="N417" i="15"/>
  <c r="N416" i="15"/>
  <c r="N415" i="15"/>
  <c r="N414" i="15"/>
  <c r="N413" i="15"/>
  <c r="N412" i="15"/>
  <c r="N411" i="15"/>
  <c r="N410" i="15"/>
  <c r="N409" i="15"/>
  <c r="N408" i="15"/>
  <c r="N407" i="15"/>
  <c r="N406" i="15"/>
  <c r="N405" i="15"/>
  <c r="N404" i="15"/>
  <c r="N403" i="15"/>
  <c r="N402" i="15"/>
  <c r="N401" i="15"/>
  <c r="N400" i="15"/>
  <c r="N399" i="15"/>
  <c r="N398" i="15"/>
  <c r="N397" i="15"/>
  <c r="N396" i="15"/>
  <c r="N395" i="15"/>
  <c r="N394" i="15"/>
  <c r="N393" i="15"/>
  <c r="N392" i="15"/>
  <c r="N391" i="15"/>
  <c r="N390" i="15"/>
  <c r="N389" i="15"/>
  <c r="N388" i="15"/>
  <c r="N387" i="15"/>
  <c r="N386" i="15"/>
  <c r="N385" i="15"/>
  <c r="N384" i="15"/>
  <c r="N383" i="15"/>
  <c r="N382" i="15"/>
  <c r="N381" i="15"/>
  <c r="N380" i="15"/>
  <c r="N379" i="15"/>
  <c r="N378" i="15"/>
  <c r="N377" i="15"/>
  <c r="N376" i="15"/>
  <c r="N375" i="15"/>
  <c r="N374" i="15"/>
  <c r="N373" i="15"/>
  <c r="N372" i="15"/>
  <c r="N371" i="15"/>
  <c r="N370" i="15"/>
  <c r="N369" i="15"/>
  <c r="N368" i="15"/>
  <c r="N367" i="15"/>
  <c r="N366" i="15"/>
  <c r="N365" i="15"/>
  <c r="N364" i="15"/>
  <c r="N363" i="15"/>
  <c r="N362" i="15"/>
  <c r="N361" i="15"/>
  <c r="N360" i="15"/>
  <c r="N359" i="15"/>
  <c r="N358" i="15"/>
  <c r="N357" i="15"/>
  <c r="N356" i="15"/>
  <c r="N355" i="15"/>
  <c r="N354" i="15"/>
  <c r="N353" i="15"/>
  <c r="N352" i="15"/>
  <c r="N351" i="15"/>
  <c r="N350" i="15"/>
  <c r="N349" i="15"/>
  <c r="N348" i="15"/>
  <c r="N347" i="15"/>
  <c r="N346" i="15"/>
  <c r="N345" i="15"/>
  <c r="N344" i="15"/>
  <c r="N343" i="15"/>
  <c r="N342" i="15"/>
  <c r="N341" i="15"/>
  <c r="N340" i="15"/>
  <c r="N339" i="15"/>
  <c r="N338" i="15"/>
  <c r="N337" i="15"/>
  <c r="N336" i="15"/>
  <c r="N335" i="15"/>
  <c r="N334" i="15"/>
  <c r="N333" i="15"/>
  <c r="N332" i="15"/>
  <c r="N331" i="15"/>
  <c r="N330" i="15"/>
  <c r="N329" i="15"/>
  <c r="N328" i="15"/>
  <c r="N327" i="15"/>
  <c r="N326" i="15"/>
  <c r="N325" i="15"/>
  <c r="N324" i="15"/>
  <c r="N323" i="15"/>
  <c r="N322" i="15"/>
  <c r="N321" i="15"/>
  <c r="N320" i="15"/>
  <c r="N319" i="15"/>
  <c r="N318" i="15"/>
  <c r="N317" i="15"/>
  <c r="N316" i="15"/>
  <c r="N315" i="15"/>
  <c r="N314" i="15"/>
  <c r="N313" i="15"/>
  <c r="N312" i="15"/>
  <c r="N311" i="15"/>
  <c r="N310" i="15"/>
  <c r="N309" i="15"/>
  <c r="N308" i="15"/>
  <c r="N307" i="15"/>
  <c r="N306" i="15"/>
  <c r="N305" i="15"/>
  <c r="N304" i="15"/>
  <c r="N303" i="15"/>
  <c r="N302" i="15"/>
  <c r="N301" i="15"/>
  <c r="N300" i="15"/>
  <c r="N299" i="15"/>
  <c r="N298" i="15"/>
  <c r="N297" i="15"/>
  <c r="N296" i="15"/>
  <c r="N295" i="15"/>
  <c r="N294" i="15"/>
  <c r="N293" i="15"/>
  <c r="N292" i="15"/>
  <c r="N291" i="15"/>
  <c r="N290" i="15"/>
  <c r="G16" i="15"/>
  <c r="G15" i="15"/>
  <c r="G14" i="15"/>
  <c r="G13" i="15"/>
  <c r="G12" i="15"/>
  <c r="G11" i="15"/>
  <c r="G10" i="15"/>
  <c r="G9" i="15"/>
  <c r="G8" i="15"/>
  <c r="G7" i="15"/>
  <c r="E6" i="15"/>
  <c r="G6" i="15"/>
  <c r="F6" i="15"/>
  <c r="E5" i="15"/>
  <c r="G5" i="15"/>
  <c r="F5" i="15"/>
  <c r="E4" i="15"/>
  <c r="G4" i="15"/>
  <c r="F4" i="15"/>
  <c r="A4" i="15"/>
  <c r="E3" i="15"/>
  <c r="G3" i="15"/>
  <c r="F3" i="15"/>
  <c r="A3" i="15"/>
  <c r="E2" i="15"/>
  <c r="G2" i="15"/>
  <c r="F2" i="15"/>
  <c r="D5" i="7"/>
  <c r="C5" i="7"/>
  <c r="D2" i="7"/>
  <c r="D6" i="5"/>
  <c r="C6" i="5"/>
  <c r="D2" i="5"/>
  <c r="D7" i="2"/>
  <c r="C7" i="2"/>
  <c r="D2" i="2"/>
  <c r="AE1" i="11"/>
  <c r="AS1" i="11"/>
  <c r="AF1" i="12"/>
  <c r="AW1" i="12"/>
  <c r="V5" i="13"/>
  <c r="AG4" i="13"/>
  <c r="W5" i="10"/>
  <c r="AI3" i="10"/>
  <c r="L6" i="13"/>
  <c r="K6" i="13"/>
  <c r="J6" i="13"/>
  <c r="L5" i="13"/>
  <c r="K5" i="13"/>
  <c r="J5" i="13"/>
  <c r="L4" i="13"/>
  <c r="K4" i="13"/>
  <c r="J4" i="13"/>
  <c r="L3" i="13"/>
  <c r="K3" i="13"/>
  <c r="J3" i="13"/>
  <c r="L2" i="13"/>
  <c r="K2" i="13"/>
  <c r="J2" i="13"/>
  <c r="L7" i="10"/>
  <c r="K7" i="10"/>
  <c r="L6" i="10"/>
  <c r="K6" i="10"/>
  <c r="L5" i="10"/>
  <c r="K5" i="10"/>
  <c r="L4" i="10"/>
  <c r="K4" i="10"/>
  <c r="L3" i="10"/>
  <c r="K3" i="10"/>
  <c r="L2" i="10"/>
  <c r="K2" i="10"/>
  <c r="E7" i="7"/>
  <c r="F7" i="7"/>
  <c r="B6" i="8"/>
  <c r="E6" i="7"/>
  <c r="G6" i="7"/>
  <c r="E5" i="7"/>
  <c r="F5" i="7"/>
  <c r="B4" i="8"/>
  <c r="E4" i="7"/>
  <c r="G4" i="7"/>
  <c r="E3" i="7"/>
  <c r="F3" i="7"/>
  <c r="B2" i="8"/>
  <c r="E2" i="7"/>
  <c r="G2" i="7"/>
  <c r="E9" i="5"/>
  <c r="F9" i="5"/>
  <c r="B8" i="6"/>
  <c r="E8" i="5"/>
  <c r="G8" i="5"/>
  <c r="E7" i="5"/>
  <c r="G7" i="5"/>
  <c r="E6" i="5"/>
  <c r="G6" i="5"/>
  <c r="E5" i="5"/>
  <c r="G5" i="5"/>
  <c r="E4" i="5"/>
  <c r="G4" i="5"/>
  <c r="E3" i="5"/>
  <c r="G3" i="5"/>
  <c r="E2" i="5"/>
  <c r="F2" i="5"/>
  <c r="B1" i="6"/>
  <c r="F4" i="7"/>
  <c r="B3" i="8"/>
  <c r="F6" i="7"/>
  <c r="B5" i="8"/>
  <c r="F7" i="5"/>
  <c r="B6" i="6"/>
  <c r="G3" i="7"/>
  <c r="G5" i="7"/>
  <c r="G7" i="7"/>
  <c r="F2" i="7"/>
  <c r="B1" i="8"/>
  <c r="F4" i="5"/>
  <c r="B3" i="6"/>
  <c r="F8" i="5"/>
  <c r="B7" i="6"/>
  <c r="F3" i="5"/>
  <c r="B2" i="6"/>
  <c r="F6" i="5"/>
  <c r="B5" i="6"/>
  <c r="G9" i="5"/>
  <c r="G2" i="5"/>
  <c r="F5" i="5"/>
  <c r="B4" i="6"/>
  <c r="E2" i="2"/>
  <c r="E3" i="2"/>
  <c r="E6" i="2"/>
  <c r="F6" i="2"/>
  <c r="E5" i="2"/>
  <c r="F5" i="2"/>
  <c r="E4" i="2"/>
  <c r="F4" i="2"/>
  <c r="F2" i="2"/>
  <c r="E11" i="2"/>
  <c r="F11" i="2"/>
  <c r="E10" i="2"/>
  <c r="F10" i="2"/>
  <c r="E9" i="2"/>
  <c r="F9" i="2"/>
  <c r="E8" i="2"/>
  <c r="F8" i="2"/>
  <c r="E7" i="2"/>
  <c r="F7" i="2"/>
  <c r="F3" i="2"/>
  <c r="B2" i="4"/>
  <c r="G3" i="2"/>
  <c r="B7" i="4"/>
  <c r="B8" i="4"/>
  <c r="B3" i="4"/>
  <c r="B1" i="4"/>
  <c r="B9" i="4"/>
  <c r="B4" i="4"/>
  <c r="B6" i="4"/>
  <c r="B10" i="4"/>
  <c r="B5" i="4"/>
  <c r="G10" i="2"/>
  <c r="G8" i="2"/>
  <c r="G6" i="2"/>
  <c r="G4" i="2"/>
  <c r="G11" i="2"/>
  <c r="G9" i="2"/>
  <c r="G7" i="2"/>
  <c r="G5" i="2"/>
  <c r="G2" i="2"/>
</calcChain>
</file>

<file path=xl/comments1.xml><?xml version="1.0" encoding="utf-8"?>
<comments xmlns="http://schemas.openxmlformats.org/spreadsheetml/2006/main">
  <authors>
    <author>Adam Boxer</author>
  </authors>
  <commentList>
    <comment ref="D2" authorId="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7" authorId="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7" authorId="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comments2.xml><?xml version="1.0" encoding="utf-8"?>
<comments xmlns="http://schemas.openxmlformats.org/spreadsheetml/2006/main">
  <authors>
    <author>Adam Boxer</author>
  </authors>
  <commentList>
    <comment ref="D2" authorId="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7" authorId="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7" authorId="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comments3.xml><?xml version="1.0" encoding="utf-8"?>
<comments xmlns="http://schemas.openxmlformats.org/spreadsheetml/2006/main">
  <authors>
    <author>Adam Boxer</author>
  </authors>
  <commentList>
    <comment ref="D2" authorId="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6" authorId="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6" authorId="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comments4.xml><?xml version="1.0" encoding="utf-8"?>
<comments xmlns="http://schemas.openxmlformats.org/spreadsheetml/2006/main">
  <authors>
    <author>Adam Boxer</author>
  </authors>
  <commentList>
    <comment ref="D2" authorId="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5" authorId="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5" authorId="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sharedStrings.xml><?xml version="1.0" encoding="utf-8"?>
<sst xmlns="http://schemas.openxmlformats.org/spreadsheetml/2006/main" count="2020" uniqueCount="1153">
  <si>
    <t>Number</t>
  </si>
  <si>
    <t>Question</t>
  </si>
  <si>
    <t>Answer</t>
  </si>
  <si>
    <t>Topic</t>
  </si>
  <si>
    <t>Interleaved Questions</t>
  </si>
  <si>
    <t>Topic Questions</t>
  </si>
  <si>
    <t>Question from bank</t>
  </si>
  <si>
    <t>A</t>
  </si>
  <si>
    <t>B</t>
  </si>
  <si>
    <t>C</t>
  </si>
  <si>
    <t>D</t>
  </si>
  <si>
    <t>E</t>
  </si>
  <si>
    <t>F</t>
  </si>
  <si>
    <t>G</t>
  </si>
  <si>
    <t>Answers for ID:</t>
  </si>
  <si>
    <t>Quiz ID:</t>
  </si>
  <si>
    <t>Answer ID:</t>
  </si>
  <si>
    <t>Where did the Big Three meet to discuss the fate of Germany?</t>
  </si>
  <si>
    <t>The Palace of Versailles outside Paris</t>
  </si>
  <si>
    <t>The Big Three</t>
  </si>
  <si>
    <t>Who was the British Prime Minister at the Paris Peace Conference?</t>
  </si>
  <si>
    <t>David Lloyd George</t>
  </si>
  <si>
    <t>Who was the President of the USA at the Paris Peace Conference?</t>
  </si>
  <si>
    <t>Woodrow Wilson</t>
  </si>
  <si>
    <t>Who was the Prime Minister of France at the Paris Peace Conference?</t>
  </si>
  <si>
    <t>Georges Clemenceau</t>
  </si>
  <si>
    <t>What is the name of the treaty that Germany signed with Russia?</t>
  </si>
  <si>
    <t>Treaty of Brest-Litovsk</t>
  </si>
  <si>
    <t>The British public pressured David Lloyd George to ‘squeeze Germany like a…’ what?</t>
  </si>
  <si>
    <t>Lemon</t>
  </si>
  <si>
    <t>What were Lloyd George’s two key priorities at Versailles?</t>
  </si>
  <si>
    <t>Peace and trade</t>
  </si>
  <si>
    <t>What did Lloyd George hope to do Germany’s Empire at Versailles?</t>
  </si>
  <si>
    <t>Take some of Germany’s overseas colonies and add them to the British Empire</t>
  </si>
  <si>
    <t>In which 19th century war had France been invaded by - and lost land to - Germany?</t>
  </si>
  <si>
    <t>Franco-Prussian War (1870-71)</t>
  </si>
  <si>
    <t>Roughly what fraction of French soldiers who had served in the French army had been killed or injured in WW1?</t>
  </si>
  <si>
    <t>Over two-thirds</t>
  </si>
  <si>
    <t>What was Georges Clemenceau’s primary aim at Versailles?</t>
  </si>
  <si>
    <t>Make France safe from any possible German attack in the future - to weaken Germany as much as possible</t>
  </si>
  <si>
    <t>What kinds of peace did Woodrow Wilson hope for at Versailles?</t>
  </si>
  <si>
    <t>A just and lasting peace</t>
  </si>
  <si>
    <t>What Wilson fear might happen if Germany was treated too harshly at Versailles?</t>
  </si>
  <si>
    <t>In the future it might recover and want revenge</t>
  </si>
  <si>
    <t>What did the American public want from the Treaty of Versailles?</t>
  </si>
  <si>
    <t>To stay out of the world’s problems by following a policy of isolationism</t>
  </si>
  <si>
    <t>Wilson summarized his aims in how many points?</t>
  </si>
  <si>
    <t>Fourteen</t>
  </si>
  <si>
    <t>What term is applied to allowing people who lived in an Empire to have a say in their own government?</t>
  </si>
  <si>
    <t>Self-determination</t>
  </si>
  <si>
    <t>What organization did Wilson propose to sort out future disputes?</t>
  </si>
  <si>
    <t>The League of Nations</t>
  </si>
  <si>
    <t>What term is applied to reducing the number of weapons a country possesses?</t>
  </si>
  <si>
    <t>Disarmament</t>
  </si>
  <si>
    <t>Why was Lloyd George unhappy about Wilson’s suggestion to give all nations access to the seas?</t>
  </si>
  <si>
    <t>It would threaten Britain’s ability to rule its Empire</t>
  </si>
  <si>
    <t>Why didn’t Clemenceau trust Lloyd George?</t>
  </si>
  <si>
    <t>He was willing to go easy on Germany in Europe, but not on an international level</t>
  </si>
  <si>
    <t>What was Wilson’s main criticism of the other two leaders at Versailles?</t>
  </si>
  <si>
    <t>That they were just trying to get a good deal for their own countries</t>
  </si>
  <si>
    <t>When was the Treaty of Versailles signed?</t>
  </si>
  <si>
    <t>28th June 1919</t>
  </si>
  <si>
    <t>What was the American Congress’ response to the Treaty of Versailles?</t>
  </si>
  <si>
    <t>They voted against ratifying it, so the USA never signed it</t>
  </si>
  <si>
    <t>Which countries made up the ‘Big Three’ at the end of the First World War?</t>
  </si>
  <si>
    <t>Britain, France and the USA</t>
  </si>
  <si>
    <t>The Treaty of Versailles</t>
  </si>
  <si>
    <t>What name was given to the part of the Treaty that blamed Germany for starting the war?</t>
  </si>
  <si>
    <t>War Guilt Clause</t>
  </si>
  <si>
    <t>The German army was limited to how many soldiers by the Treaty of Versailles?</t>
  </si>
  <si>
    <t>What recruitment system was the German army banned from using in the Treaty of Versailles?</t>
  </si>
  <si>
    <t>Conscription</t>
  </si>
  <si>
    <t>Name the three main types of military equipment the German army was banned from possessing.</t>
  </si>
  <si>
    <t>Tanks, submarines and military aeroplanes</t>
  </si>
  <si>
    <t>How much were the reparations that Germany had to pay in the Treaty of Versailles?</t>
  </si>
  <si>
    <t>£6,600 million (£6.6 billion)</t>
  </si>
  <si>
    <t>In what year was the German reparations sum set?</t>
  </si>
  <si>
    <t>Which border territory gained in the Franco-Prussian War was returned to France by the Treaty of Versailles?</t>
  </si>
  <si>
    <t>Alsace-Lorraine</t>
  </si>
  <si>
    <t>What happened to Germany’s colonies in the Treaty of Versailles?</t>
  </si>
  <si>
    <t>Mostly put under the control of Britain and France</t>
  </si>
  <si>
    <t>Which valuable coal mining area was put under control of the League of Nations in 1920?</t>
  </si>
  <si>
    <t>The Saar</t>
  </si>
  <si>
    <t>Which German regions were taken to form the Polish Corridor?</t>
  </si>
  <si>
    <t>West Prussia and Upper Silesia</t>
  </si>
  <si>
    <t>What happened to the port city of Danzig under the Treaty of Versailles?</t>
  </si>
  <si>
    <t>Put under control of the League of Nations</t>
  </si>
  <si>
    <t>Germany was forbidden from uniting with which neighbouring country?</t>
  </si>
  <si>
    <t>Austria</t>
  </si>
  <si>
    <t>Which peace-keeping organisation was established by the Treaty of Versailles?</t>
  </si>
  <si>
    <t>League of Nations</t>
  </si>
  <si>
    <t>Why were some French people pleased with the Treaty of Versailles?</t>
  </si>
  <si>
    <t>It removed threat of another German invasion</t>
  </si>
  <si>
    <t>Why did some British people support the Treaty of Versailles?</t>
  </si>
  <si>
    <t>Germany had been punished for the deaths of their family members</t>
  </si>
  <si>
    <t>Why did some British people oppose the Treaty of Versailles?</t>
  </si>
  <si>
    <t>They were not sure if it would bring peace as they didn’t know how Germany would react to it</t>
  </si>
  <si>
    <t>Why did Germany have no choice over whether to sign the Treaty of Versailles?</t>
  </si>
  <si>
    <t>If they didn’t, the war would have restarted</t>
  </si>
  <si>
    <t>Why did Germany oppose the War Guilt Clause?</t>
  </si>
  <si>
    <t>They didn’t feel that they had started the war on their own</t>
  </si>
  <si>
    <t>Why did some people argue that the Treaty of Versailles did not punish the right people?</t>
  </si>
  <si>
    <t>The Kaiser, who began the war, had abdicated</t>
  </si>
  <si>
    <t>What percentage of Germany’s population were absorbed into other countries following the Treaty of Versailles?</t>
  </si>
  <si>
    <t>Why were Germans concerned by the reduction of the size of their army?</t>
  </si>
  <si>
    <t>They believed they wouldn’t be able to defend themselves</t>
  </si>
  <si>
    <t>What had France wanted to do to German territory after WW1?</t>
  </si>
  <si>
    <t>Break it into a series of small weak states</t>
  </si>
  <si>
    <t>Which harsh treaty had Germany imposed on Russia in 1918?</t>
  </si>
  <si>
    <t>Brest-Litovsk</t>
  </si>
  <si>
    <t>Which country was the focus of the Treaty of St Germain?</t>
  </si>
  <si>
    <t>The 'Other' Peace Treaties</t>
  </si>
  <si>
    <t>In which year was the Treaty of St Germain signed?</t>
  </si>
  <si>
    <t>Austria lost the regions of Bohemia and Moravia to which country after WW1?</t>
  </si>
  <si>
    <t>Czechoslovakia</t>
  </si>
  <si>
    <t>The Treaty of St Germain gave the regions of Dalmatia, Bosnia and Herzegovina to which country?</t>
  </si>
  <si>
    <t>Yugoslavia</t>
  </si>
  <si>
    <t>The Treaty of St Germain gave the regions of South Tyrol, Trentino and Istria to which country?</t>
  </si>
  <si>
    <t>Italy</t>
  </si>
  <si>
    <t>What limit was placed on Austria’s armed forces after WW1?</t>
  </si>
  <si>
    <t>30,000 soldiers</t>
  </si>
  <si>
    <t>Which country was Austria forbidden from uniting with after WW1?</t>
  </si>
  <si>
    <t>Germany</t>
  </si>
  <si>
    <t>Which country was the focus of the Treaty of Trianon?</t>
  </si>
  <si>
    <t>Hungary</t>
  </si>
  <si>
    <t>In which year was the Treaty of Trianon signed?</t>
  </si>
  <si>
    <t>The Treaty of Trianon gave the regions of Slovakia, Ruthenia and Bratislava to which country?</t>
  </si>
  <si>
    <t>The Treaty of Trianon gave the regions of Croatia and Slovenia to which country?</t>
  </si>
  <si>
    <t>The Treaty of Trianon gave the regions of Transylvania and the Banat to which country?</t>
  </si>
  <si>
    <t>Romania</t>
  </si>
  <si>
    <t>What limit was placed on Hungary’s armed forces after WW1?</t>
  </si>
  <si>
    <t>35,000 soldiers</t>
  </si>
  <si>
    <t>Which country was the focus of the Treaty of Neuilly?</t>
  </si>
  <si>
    <t>Bulgaria</t>
  </si>
  <si>
    <t>In which year was the Treaty of Neuilly signed?</t>
  </si>
  <si>
    <t xml:space="preserve">Which country was the focus of the Treaty of Sèvres? </t>
  </si>
  <si>
    <t>Turkey</t>
  </si>
  <si>
    <t>In what year was the Treaty of Sèvres signed?</t>
  </si>
  <si>
    <t>Turkey signed two treaties after WW1. What is the name of the second one?</t>
  </si>
  <si>
    <t>Lausanne</t>
  </si>
  <si>
    <t>Which country’s army was reduced to the smallest amount after WW1?</t>
  </si>
  <si>
    <t>Which country was left with the largest army after WW1?</t>
  </si>
  <si>
    <t>Name two regions that formed the new Yugoslavia after WW1.</t>
  </si>
  <si>
    <t>Which country had to give its Aegean coastline to Greece after WW1?</t>
  </si>
  <si>
    <t>Which country was known as the ‘sick man of Europe’ at the time of WW1?</t>
  </si>
  <si>
    <t>Which country was forbidden from uniting with Germany after WW1?</t>
  </si>
  <si>
    <t>South Tyrol, Trentino and Istria were given to which country after WW1?</t>
  </si>
  <si>
    <t>Did the ‘other’ treaties signed after WW1 demand reparations?</t>
  </si>
  <si>
    <t>Yes</t>
  </si>
  <si>
    <t>Romania gained Transylvania after WW1. Which other region did it gain part of?</t>
  </si>
  <si>
    <t>The Banat</t>
  </si>
  <si>
    <t>In which year did the Upper Silesia dispute take place?</t>
  </si>
  <si>
    <t>League of Nations in the 1920s</t>
  </si>
  <si>
    <t>Which two countries were involved in the Upper Silesia dispute?</t>
  </si>
  <si>
    <t>Germany and Poland</t>
  </si>
  <si>
    <t>How did the League decide what to do over Upper Silesia?</t>
  </si>
  <si>
    <t>They ran a plebiscite</t>
  </si>
  <si>
    <t>Which country did the industrial areas in Upper Silesia mostly vote to join?</t>
  </si>
  <si>
    <t>Which territory did Finland and Sweden have a dispute over in 1921?</t>
  </si>
  <si>
    <t>Aaland Islands</t>
  </si>
  <si>
    <t>Which country did the League grant control of the Aaland Islands to?</t>
  </si>
  <si>
    <t>Finland</t>
  </si>
  <si>
    <t>How did Sweden respond to the League’s ruling over the Aaland Islands?</t>
  </si>
  <si>
    <t>They accepted the ruling</t>
  </si>
  <si>
    <t>The War of the Stray Dog involved Bulgaria and Greece in which year?</t>
  </si>
  <si>
    <t>How did the League respond to the border clashes between Bulgaria and Greece?</t>
  </si>
  <si>
    <t>Appealed to both countries to stop fighting and sent a commission to investigate</t>
  </si>
  <si>
    <t>What was the League’s ruling over the Bulgaria Crisis?</t>
  </si>
  <si>
    <t>Greece should leave the country and pay compensation</t>
  </si>
  <si>
    <t>Why was Greece unhappy with the League’s ruling over Bulgaria?</t>
  </si>
  <si>
    <t>Greece felt larger countries were being favoured over smaller countries</t>
  </si>
  <si>
    <t>Approximately how many First World War prisoners did the League help to repatriate?</t>
  </si>
  <si>
    <t>Approximately how many slaves did the League free in Sierra Leone?</t>
  </si>
  <si>
    <t>When was the Locarno Treaty signed?</t>
  </si>
  <si>
    <t>When was the Kellogg-Brian Pact signed?</t>
  </si>
  <si>
    <t>Which city was the focus for a dispute in 1920 between Poland and Lithuania?</t>
  </si>
  <si>
    <t>Vilna</t>
  </si>
  <si>
    <t>What did Poland do the Lithuanian capital?</t>
  </si>
  <si>
    <t>Occupied it by moving in their army</t>
  </si>
  <si>
    <t>Why did France support Poland over Vilna?</t>
  </si>
  <si>
    <t>To secure Polish support in the event of a future attack by Germany</t>
  </si>
  <si>
    <t>Why did Britain not intervene over Vilna?</t>
  </si>
  <si>
    <t>The British public felt Vilna was too far away to worry about</t>
  </si>
  <si>
    <t>Why was the League unable to respond to the Polish occupation of Vilna?</t>
  </si>
  <si>
    <t>The League didn’t have its own army</t>
  </si>
  <si>
    <t>In which year did the Corfu Crisis take place?</t>
  </si>
  <si>
    <t>Before the Corfu Crisis, Italian soldiers were mapping the boundary between Greece and which country?</t>
  </si>
  <si>
    <t>Albania</t>
  </si>
  <si>
    <t>What is the name of the Italian general whose death prompted the Corfu Crisis?</t>
  </si>
  <si>
    <t>Tellini</t>
  </si>
  <si>
    <t>Italy broke the Covenant of the League by attacking Corfu. Why?</t>
  </si>
  <si>
    <t>Greece did not pay compensation for the death of Tellini, or hand over the murderers</t>
  </si>
  <si>
    <t>What did the League demand Greece do after Mussolini put pressure on the Council?</t>
  </si>
  <si>
    <t>Pay compensation to Italy</t>
  </si>
  <si>
    <t>When did Mussolini remove Italian troops from Corfu?</t>
  </si>
  <si>
    <t>27 September 1923</t>
  </si>
  <si>
    <t>In what year did the Washington Naval Conference take place?</t>
  </si>
  <si>
    <t>What was agreed at the Washington Naval Conference?</t>
  </si>
  <si>
    <t>The USA, Japan, Britain and France would limit the size of their navies</t>
  </si>
  <si>
    <t>Which worldwide event strained relations between countries from 1929?</t>
  </si>
  <si>
    <t>The Great Depression (triggered by the Wall Street Crash)</t>
  </si>
  <si>
    <t>League of Nations in the 1930s</t>
  </si>
  <si>
    <t>What triggered the Japanese invasion of Manchuria?</t>
  </si>
  <si>
    <t>Chinese aggression against their railway</t>
  </si>
  <si>
    <t>How did China respond to the Japances invasion of Manchuria?</t>
  </si>
  <si>
    <t>Called on the League of Nations</t>
  </si>
  <si>
    <t>Who led the League’s investigation of the Manchuria Crisis?</t>
  </si>
  <si>
    <t>Lord Lytton</t>
  </si>
  <si>
    <t>How long did it take the Lytton Enquiry to publish its judgement?</t>
  </si>
  <si>
    <t>Over a year – February 1933</t>
  </si>
  <si>
    <t>What did the Lytton Enquiry say about the Manchuria Crisis?</t>
  </si>
  <si>
    <t>Japan needed to leave Manchuria</t>
  </si>
  <si>
    <t>What was Japan’s response to the Manchuria ruling?</t>
  </si>
  <si>
    <t>Japan quit the League</t>
  </si>
  <si>
    <t>Why did the League not impose any sanctions against Japan?</t>
  </si>
  <si>
    <t>Britain and France didn’t want to lose trade or send troops half way across the world</t>
  </si>
  <si>
    <t>When did the League-organised World Disarmament Conference begin?</t>
  </si>
  <si>
    <t>What did Hitler argue at the World Disarmament Conference?</t>
  </si>
  <si>
    <t>Germany should be allowed to rearm to a level equal to that of the other powers</t>
  </si>
  <si>
    <t>How did Hitler respond to the League’s opposition to rearmament?</t>
  </si>
  <si>
    <t>Germany quit the conference and, later, the League</t>
  </si>
  <si>
    <t>When did Germany quit the League of Nations?</t>
  </si>
  <si>
    <t>How did Mussolini hope to distract Italians from the impact of the Great Depression?</t>
  </si>
  <si>
    <t>Invasion of Abyssinia</t>
  </si>
  <si>
    <t>When did Italian troops invade Abyssinia?</t>
  </si>
  <si>
    <t>How did Abyssinia respond to the Italian invasion?</t>
  </si>
  <si>
    <t>Asked the League for assistance</t>
  </si>
  <si>
    <t>Why were Britain and France reluctant to punish Italy over Abyssinia?</t>
  </si>
  <si>
    <t>Wanted to keep Mussolini as an ally against Hitler</t>
  </si>
  <si>
    <t>What actions did the League take against Italy over Abyssinia?</t>
  </si>
  <si>
    <t>Condemned the invasion and imposed some economic sanctions</t>
  </si>
  <si>
    <t>Which product was not the subject of economic sanctions against Italy over Abyssinia?</t>
  </si>
  <si>
    <t>Oil</t>
  </si>
  <si>
    <t>Which waterway continued to be open to Italian ships in 1935-36?</t>
  </si>
  <si>
    <t>Suez Canal</t>
  </si>
  <si>
    <t>What was the name of the secret-deal drawn up by Britain and France in 1935?</t>
  </si>
  <si>
    <t>Hoare-Laval Pact</t>
  </si>
  <si>
    <t>What was the name of the agreement Mussolini signed with Hitler?</t>
  </si>
  <si>
    <t>The Rome-Berlin Axis</t>
  </si>
  <si>
    <t>In what year did Hitler first show his armed forces at military rally?</t>
  </si>
  <si>
    <t>German Rearmament</t>
  </si>
  <si>
    <t>Which agreement did Britain, France and Italy sign that issued a policy against Hitler’s rearmament?</t>
  </si>
  <si>
    <t>The Stresa Front</t>
  </si>
  <si>
    <t>Why did Britain begin to think there might be some advantages to Germany having more troops?</t>
  </si>
  <si>
    <t>It was in a good geographic position to act as a buffer against Communism</t>
  </si>
  <si>
    <t>When did Britain sign the Anglo-German Naval Agreement?</t>
  </si>
  <si>
    <t>What did the Anglo-German Naval Agreement allow?</t>
  </si>
  <si>
    <t>Germany could increase its navy to a third of the size of Britain’s</t>
  </si>
  <si>
    <t>When did Hitler remilitarise the Rhineland?</t>
  </si>
  <si>
    <t>Rhineland</t>
  </si>
  <si>
    <t>Why was the remilitarisation of the Rhineland a gamble for Hitler?</t>
  </si>
  <si>
    <t>He would have been defeated if another country tried to stop him</t>
  </si>
  <si>
    <t>The League of Nations’ responses to which crises gave Hitler the confidence to remilitarise the Rhineland?</t>
  </si>
  <si>
    <t>Manchuria Crisis and Abyssinian Crisis</t>
  </si>
  <si>
    <t>Why did Hitler believe Britain would not stop the remilitarisation of the Rhineland?</t>
  </si>
  <si>
    <t>He thought Britain found it reasonable for Germany to have control over her own ‘backyard’</t>
  </si>
  <si>
    <t>Why did France not stop Hitler’s remilitarisation of the Rhineland?</t>
  </si>
  <si>
    <t>There was about to be an election and politicians didn’t want to be responsible for starting another war</t>
  </si>
  <si>
    <t>In 1936 Hitler joined which war?</t>
  </si>
  <si>
    <t>Spanish Civil War</t>
  </si>
  <si>
    <t>Germany signed which agreement with Japan in 1936?</t>
  </si>
  <si>
    <t>Anti-Comintern Pact</t>
  </si>
  <si>
    <t>What name is given to the alliance between Germany, Italy and Japan?</t>
  </si>
  <si>
    <t>Axis Alliance</t>
  </si>
  <si>
    <t>What name is given to the union of Germany and Austria in 1938?</t>
  </si>
  <si>
    <t>Anschluss</t>
  </si>
  <si>
    <t>In the Nazi-monitored plebiscite, what percentage of Austrians voted for Anschluss?</t>
  </si>
  <si>
    <t>What name was used by the western powers towards Germany in the 1930s?</t>
  </si>
  <si>
    <t>Appeasement</t>
  </si>
  <si>
    <t>Why did some British people in the 1930s feel that Hitler was justified in challenging the Treaty of Versailles?</t>
  </si>
  <si>
    <t>They felt that the Treaty was unfair</t>
  </si>
  <si>
    <t>What was the risk to Britain of trying to stop Hitler challenging the Treaty of Versailles?</t>
  </si>
  <si>
    <t>It could lead to another war</t>
  </si>
  <si>
    <t>Why were Britain and France reluctant to financially commit to upholding the Treaty of Versailles?</t>
  </si>
  <si>
    <t>They were both affected by the Great Depression</t>
  </si>
  <si>
    <t>Why was Britain unable to directly fight Germany for much of the 1930s?</t>
  </si>
  <si>
    <t>They needed time to rearm</t>
  </si>
  <si>
    <t>What was the danger of Britain and France refusing to stand up to Hitler’s early gambles?</t>
  </si>
  <si>
    <t>It encouraged him to take bigger and bigger risks</t>
  </si>
  <si>
    <t>Why was appeasement useful for Hitler’s army?</t>
  </si>
  <si>
    <t>It gave him time to continue building it up</t>
  </si>
  <si>
    <t>Which was the first area of Czechoslovakia to be targeted by Hitler?</t>
  </si>
  <si>
    <t>The Sudetenland</t>
  </si>
  <si>
    <t>In which city did Neville Chamberlain meet Hitler to discuss the Sudetenland Crisis?</t>
  </si>
  <si>
    <t>Munich</t>
  </si>
  <si>
    <t>On what date did Hitler sign the Munich Agreement?</t>
  </si>
  <si>
    <t>What phrase did Chamberlain use to describe the Munich Agreement?</t>
  </si>
  <si>
    <t>“peace for our time”</t>
  </si>
  <si>
    <t>On which date did Hitler’s troops take over the rest of Czechoslovakia?</t>
  </si>
  <si>
    <t>15th March 1939</t>
  </si>
  <si>
    <t>Why was the invasion of Czechoslovakia different to Hitler’s previous annexations?</t>
  </si>
  <si>
    <t>There were no Germans living there to unify</t>
  </si>
  <si>
    <t>When was the Nazi-Soviet Pact signed?</t>
  </si>
  <si>
    <t>24th August 1939</t>
  </si>
  <si>
    <t>What was the secret agreement included in the Nazi-Soviet Pact?</t>
  </si>
  <si>
    <t>Germany and the USSR agreed to divide Poland between the them</t>
  </si>
  <si>
    <t>When did Germany invade Poland?</t>
  </si>
  <si>
    <t>1st September 1939</t>
  </si>
  <si>
    <t>Which countries were the world’s main superpowers after the Second World War?</t>
  </si>
  <si>
    <t>The USA and the USSR</t>
  </si>
  <si>
    <t>Origins of the Cold War</t>
  </si>
  <si>
    <t>When did Russia become Communist?</t>
  </si>
  <si>
    <t>1917</t>
  </si>
  <si>
    <t>Which principals was American society based on?</t>
  </si>
  <si>
    <t>Democracy and capitalism</t>
  </si>
  <si>
    <t>Why did Stalin think the Allies refused to help him fight the Nazis from 1943?</t>
  </si>
  <si>
    <t>To weaken the Communists for when the war was over</t>
  </si>
  <si>
    <t>Where did the Big Three leaders meet in February 1945?</t>
  </si>
  <si>
    <t>Yalta</t>
  </si>
  <si>
    <t>Who were the Big Three at that meeting, and which countries were they in charge of?</t>
  </si>
  <si>
    <t>Churchill: Britain, Roosevelt: USA, Stalin: USSR</t>
  </si>
  <si>
    <t>What was agreed at Yalta?</t>
  </si>
  <si>
    <t>Divide Germany into four zones, E Europe a Soviet 'sphere of influence', Divide Berlin into 4 zones, Free elections in liberated countries, Coviet troops to Japan, Establishment of the UN</t>
  </si>
  <si>
    <t>What did they disagree over at Yalta?</t>
  </si>
  <si>
    <t>How much influence pro-Soviet governments should have in the liberated states</t>
  </si>
  <si>
    <t>When did Germany surrender?</t>
  </si>
  <si>
    <t>May 1945</t>
  </si>
  <si>
    <t>When did the Potsdam conference take place?</t>
  </si>
  <si>
    <t>August 1945</t>
  </si>
  <si>
    <t>Who was the new President of the USA?</t>
  </si>
  <si>
    <t>Harry S. Truman</t>
  </si>
  <si>
    <t>Why did his arrival increase tensions between the USA and the USSR?</t>
  </si>
  <si>
    <t>He was more anti-Communist than Roosevelt had been</t>
  </si>
  <si>
    <t>Why did the USA that raised tensions between the USA and the USSR?</t>
  </si>
  <si>
    <t>Dropped the atomic bomb on Japan</t>
  </si>
  <si>
    <t>What did the Big Three disagree over at Potsdam?</t>
  </si>
  <si>
    <t>Whether Germany should pay reparations, Free and independent elections</t>
  </si>
  <si>
    <t>Who was the new leader of Britain?</t>
  </si>
  <si>
    <t>Clement Attlee</t>
  </si>
  <si>
    <t>How did the Soviet Union create a ‘buffer-zone’ against the West after the war?</t>
  </si>
  <si>
    <t>Imposed Communist governments on surrounding countries</t>
  </si>
  <si>
    <t>How many seats did the Communists win in the rigged elections in Poland?</t>
  </si>
  <si>
    <t>400 out of 450 seats</t>
  </si>
  <si>
    <t>In which country was there a Communist uprising against the monarchy in 1946?</t>
  </si>
  <si>
    <t>Greece</t>
  </si>
  <si>
    <t>When did Truman Declare the Truman Doctrine?</t>
  </si>
  <si>
    <t>March 1947</t>
  </si>
  <si>
    <t>What did the Truman Doctrine effectively state?</t>
  </si>
  <si>
    <t>The USA would help any country oppose a Communist take-over</t>
  </si>
  <si>
    <t>How did the Truman Doctrine affect Greece?</t>
  </si>
  <si>
    <t>Truman sent money and equipment to support anti-Communist forces</t>
  </si>
  <si>
    <t>How much money did Marshall Aid make available to European countries?</t>
  </si>
  <si>
    <t>$17 billion</t>
  </si>
  <si>
    <t>Why was Marshall Aid introduced?</t>
  </si>
  <si>
    <t>To stop the people of Europe turning to Communism, improve the economies of Europe by restoring jobs, allowing people to make money again, and therefore make them feel good about democracy.</t>
  </si>
  <si>
    <t>What did Stalin think about Marshall Aid?</t>
  </si>
  <si>
    <t>It made Europe economically dependent on America</t>
  </si>
  <si>
    <t>Who made the Iron Curtain speech in 1946?</t>
  </si>
  <si>
    <t>Winston Churchill</t>
  </si>
  <si>
    <t>When did the USSR detonate its first atomic bomb?</t>
  </si>
  <si>
    <t>1949</t>
  </si>
  <si>
    <t>What happened to Germany following the Second World War?</t>
  </si>
  <si>
    <t>It was divided into four zones, controlled by France, Britain, USA and USSR</t>
  </si>
  <si>
    <t>Why were western improvements in Berlin a problem for Stalin?</t>
  </si>
  <si>
    <t>The population could see that the non-communist zone was more pleasant than the communist zone</t>
  </si>
  <si>
    <t>How did Stalin try to force the Allies out of Berlin?</t>
  </si>
  <si>
    <t>Berlin Blockade – closed rail, canal and road access to West Berlin</t>
  </si>
  <si>
    <t>How did the Allies respond to the Blockade?</t>
  </si>
  <si>
    <t>Berlin Airlift – they flew supplies into West Berlin</t>
  </si>
  <si>
    <t>Why couldn’t Stalin shoot down the planes?</t>
  </si>
  <si>
    <t>It would be an act of war</t>
  </si>
  <si>
    <t>When did Stalin end the Blockade?</t>
  </si>
  <si>
    <t>May 1949</t>
  </si>
  <si>
    <t>What organisation did the non-Communist nations form after the Blockade?</t>
  </si>
  <si>
    <t>NATO (North Atlantic Treaty Organisation)</t>
  </si>
  <si>
    <t>What did the Kaiser of Germany (Wilhelm II) do towards the end of WW1?</t>
  </si>
  <si>
    <t>He abdicated</t>
  </si>
  <si>
    <t>Weimar Germany</t>
  </si>
  <si>
    <t>Why were many Germans starving?</t>
  </si>
  <si>
    <t>The wartime blockade by the British navy stopped supplies entering Germany.</t>
  </si>
  <si>
    <t>Which extremists had already begun to plot revolutions against the German government?</t>
  </si>
  <si>
    <t>Communists</t>
  </si>
  <si>
    <t>Why were many Germans demoralised and bitter by 1919?</t>
  </si>
  <si>
    <t>Defeat in the First World War</t>
  </si>
  <si>
    <t>Who was the first President of Germany?</t>
  </si>
  <si>
    <t>Friedrich Ebert</t>
  </si>
  <si>
    <t>Why was he unpopular with some Germans?</t>
  </si>
  <si>
    <t>He led the government that signed the Treaty of Versailles</t>
  </si>
  <si>
    <t>Which attempted Communist revolt took place in January 1919?</t>
  </si>
  <si>
    <t>Spartacist Revolt</t>
  </si>
  <si>
    <t>Who were the leaders of this group?</t>
  </si>
  <si>
    <t>Karl Liebnecht and Rosa Luxemburg</t>
  </si>
  <si>
    <t>How did the revolt end?</t>
  </si>
  <si>
    <t>The government called on the Freikorps militia to put down the rebels</t>
  </si>
  <si>
    <t>What happened to the leaders of the revolt?</t>
  </si>
  <si>
    <t>They were killed</t>
  </si>
  <si>
    <t>What name is given to the Freikorps’ attempt to seize power in March 1920?</t>
  </si>
  <si>
    <t>Kapp Putsch</t>
  </si>
  <si>
    <t>Which General assisted Wolfgang Kapp?</t>
  </si>
  <si>
    <t>General Luttwitz</t>
  </si>
  <si>
    <t>In which city did this uprising take place?</t>
  </si>
  <si>
    <t>Berlin</t>
  </si>
  <si>
    <t>How did Ebert respond to the uprising?</t>
  </si>
  <si>
    <t>Called for a general strike</t>
  </si>
  <si>
    <t>Which extremist political part was taken over by Adolf Hitler in 1921?</t>
  </si>
  <si>
    <t>German Workers Party</t>
  </si>
  <si>
    <t>What happened after the Weimar government stopped paying reparations in 1922?</t>
  </si>
  <si>
    <t>The armies of France and Belgium occupied the Ruhr</t>
  </si>
  <si>
    <t>How did the Weimar government respond to the occupation?</t>
  </si>
  <si>
    <t>Called for workers in Ruhr to go on strike</t>
  </si>
  <si>
    <t>What was the effect of the Weimar government printing more money?</t>
  </si>
  <si>
    <t>Hyperinflation</t>
  </si>
  <si>
    <t>What effect did this have on the German economy?</t>
  </si>
  <si>
    <t>Prices skyrocketed, many people lost their savings, pensions were reunited</t>
  </si>
  <si>
    <t>Who became Chancellor in 1923?</t>
  </si>
  <si>
    <t>Gustav Stresemann</t>
  </si>
  <si>
    <t>How did he deal with hyperinflation?</t>
  </si>
  <si>
    <t>Destroyed the old banknotes and introduced the Rentenmark</t>
  </si>
  <si>
    <t>How did he deal with the problems in the Ruhr?</t>
  </si>
  <si>
    <t>Called off the strike</t>
  </si>
  <si>
    <t>What is the name of the plan that borrowed money from the USA?</t>
  </si>
  <si>
    <t>Dawes Plan</t>
  </si>
  <si>
    <t>What was the effect of the new trade that his created?</t>
  </si>
  <si>
    <t>Improved international relations</t>
  </si>
  <si>
    <t>Which 1925 agreement said that Germany would respect its western borders?</t>
  </si>
  <si>
    <t>Locarno Pact</t>
  </si>
  <si>
    <t>When was Germany allowed to join the League of Nations?</t>
  </si>
  <si>
    <t>1926</t>
  </si>
  <si>
    <t>Which changes in Germany were disliked by traditional citizens?</t>
  </si>
  <si>
    <t>e.g. New art movements</t>
  </si>
  <si>
    <t>Why did Proportional Representation create problems for the government?</t>
  </si>
  <si>
    <t>It caused coalition governments who struggled to work together</t>
  </si>
  <si>
    <t>Why was the Dawes Plan a problem for Germany?</t>
  </si>
  <si>
    <t>It was a loan. The USA could demand the money back at any point, which would leave Germany’s economy in big trouble.</t>
  </si>
  <si>
    <t>What name did Hitler (and others) give to the Weimar politicians who signed the Treaty of Versailles?</t>
  </si>
  <si>
    <t>November Criminals</t>
  </si>
  <si>
    <t>The Rise of Hitler 1919-29</t>
  </si>
  <si>
    <t>Who led the German Workers Party when Hitler first attended?</t>
  </si>
  <si>
    <t>Anton Drexler</t>
  </si>
  <si>
    <t>In what year did Hitler become leader of the party?</t>
  </si>
  <si>
    <t>1921</t>
  </si>
  <si>
    <t>What two terms did Hitler add to the name of the German Workers Party?</t>
  </si>
  <si>
    <t>National Socialist</t>
  </si>
  <si>
    <t>What was the name of the Nazis’ private army?</t>
  </si>
  <si>
    <t>The SA, brownshirts, storm troopers</t>
  </si>
  <si>
    <t>Who led this violent wing of the Nazis?</t>
  </si>
  <si>
    <t>Ernst Röhm</t>
  </si>
  <si>
    <t>Why did Hitler launch the Munich Putsch?</t>
  </si>
  <si>
    <t>He believed the government was distracted by the occupation of the Ruhr and the German people had had enough of the government</t>
  </si>
  <si>
    <t>When did the Munich Putsch take place?</t>
  </si>
  <si>
    <t>8 November 1923</t>
  </si>
  <si>
    <t>Which respected army general supported Hitler during the Putsch?</t>
  </si>
  <si>
    <t>Ludendorff</t>
  </si>
  <si>
    <t>What crime was Hitler put on trial for?</t>
  </si>
  <si>
    <t>Treason</t>
  </si>
  <si>
    <t>How did Hitler take advantage of his trial?</t>
  </si>
  <si>
    <t>He used it to publicise Nazi ideology as it was being reported in the newspapers</t>
  </si>
  <si>
    <t>Where was he imprisoned?</t>
  </si>
  <si>
    <t>Landsberg prison</t>
  </si>
  <si>
    <t>What is the name of the book he wrote while in prison?</t>
  </si>
  <si>
    <t>Mein Kampf</t>
  </si>
  <si>
    <t>Since the Nazis were going to have to work within the democratic system, what did Hitler say they would have to do?</t>
  </si>
  <si>
    <t>Hold their noses</t>
  </si>
  <si>
    <t>How many seats did the Nazis secure in the 1924 Reichstag election?</t>
  </si>
  <si>
    <t>32</t>
  </si>
  <si>
    <t>What was the name of the personal bodyguard created by Hitler?</t>
  </si>
  <si>
    <t>The SS</t>
  </si>
  <si>
    <t>Who was the Nazi propaganda chief?</t>
  </si>
  <si>
    <t>Josef Goebbels</t>
  </si>
  <si>
    <t>How many members did the Nazi party have by 1928?</t>
  </si>
  <si>
    <t>100,000</t>
  </si>
  <si>
    <t>How many seats did the Nazis win in the 1928 Reichstag elections?</t>
  </si>
  <si>
    <t>12</t>
  </si>
  <si>
    <t>Which groups in German society had begun to support the Nazis?</t>
  </si>
  <si>
    <t>Peasant farmers and the middle class</t>
  </si>
  <si>
    <t>When did the Wall Street Crash take place?</t>
  </si>
  <si>
    <t>24 October 1929</t>
  </si>
  <si>
    <t>The Rise of Hitler 1929-34</t>
  </si>
  <si>
    <t>Why did Germany have to pay money to America?</t>
  </si>
  <si>
    <t>The Dawes Plan loans were recalled</t>
  </si>
  <si>
    <t>Who was the German Chancellor who cut government spending and benefits during the Great Depression?</t>
  </si>
  <si>
    <t>Brüning</t>
  </si>
  <si>
    <t>How many Germans were out of work by 1932?</t>
  </si>
  <si>
    <t>6 million</t>
  </si>
  <si>
    <t>How many Nazis were in the Reichstag by July 1932?</t>
  </si>
  <si>
    <t>230</t>
  </si>
  <si>
    <t>Which media tycoon support Hitler and the Nazi Party?</t>
  </si>
  <si>
    <t>Alfred Hugenberg</t>
  </si>
  <si>
    <t>In which year did Hitler take part in Presidential elections against Hindenburg?</t>
  </si>
  <si>
    <t>1932</t>
  </si>
  <si>
    <t>Which airline provided Hitler with an aeroplane during the Presidential election campaign?</t>
  </si>
  <si>
    <t>Lufthansa</t>
  </si>
  <si>
    <t>What did Hitler blame for the problems of Great Depression?</t>
  </si>
  <si>
    <t>Jews, Communists, Weimar politicians and the Treaty of Versailles</t>
  </si>
  <si>
    <t>What did Hitler tell business leaders he would do?</t>
  </si>
  <si>
    <t>Control trade unions and deal with the Communists</t>
  </si>
  <si>
    <t>Why were farmers worried about Communism?</t>
  </si>
  <si>
    <t>Concerned about collectivisation</t>
  </si>
  <si>
    <t>What did Hitler promise to workers?</t>
  </si>
  <si>
    <t>He would create jobs and improve household incomes</t>
  </si>
  <si>
    <t>By how much had household incomes dropped in Germany since 1929?</t>
  </si>
  <si>
    <t>40%</t>
  </si>
  <si>
    <t>What message did Hitler’s uniformed followers, such as the SA, send to voters?</t>
  </si>
  <si>
    <t>Hitler had the authority and organisation to sort out the problem facing Germany</t>
  </si>
  <si>
    <t>How many votes did Hitler win in the 1932 Presidential election?</t>
  </si>
  <si>
    <t>13 million</t>
  </si>
  <si>
    <t>Why did Hitler argue that he should be made Chancellor?</t>
  </si>
  <si>
    <t>The Nazis were the largest party (230 representatives)</t>
  </si>
  <si>
    <t>Why were von Papen and von Schleicher unable to properly run the government?</t>
  </si>
  <si>
    <t>They didn’t have sufficient support in the Reichstag</t>
  </si>
  <si>
    <t>When was Hitler formally appointed Chancellor?</t>
  </si>
  <si>
    <t>30 January 1933</t>
  </si>
  <si>
    <t>When did the Reichstag Fire take place?</t>
  </si>
  <si>
    <t>27 February 1933</t>
  </si>
  <si>
    <t>Who was blamed for starting the Reichstag Fire?</t>
  </si>
  <si>
    <t>A Dutch Communist, Marius van der Lubbe</t>
  </si>
  <si>
    <t>How did Hindenburg react to the Reichstag Fire?</t>
  </si>
  <si>
    <t>Granted emergency powers to Hitler under Article 48 of the constitution</t>
  </si>
  <si>
    <t>What did Hitler do with powers granted under the Reichstag Fire Decree?</t>
  </si>
  <si>
    <t>Ordered the arrest of many members of the Communist Party</t>
  </si>
  <si>
    <t>How many seats did the Nazis win in the Reichstag election 5 March 1933?</t>
  </si>
  <si>
    <t>288</t>
  </si>
  <si>
    <t>When did the Reichstag pass the Enabling Act?</t>
  </si>
  <si>
    <t>23 March 1933</t>
  </si>
  <si>
    <t>After banning trade unions, which organisation did workers have to join?S</t>
  </si>
  <si>
    <t>German Labour Front (DAF)</t>
  </si>
  <si>
    <t>When did Hitler ban other political parties?</t>
  </si>
  <si>
    <t>14 July 1933</t>
  </si>
  <si>
    <t>Who was the leader of the SA?</t>
  </si>
  <si>
    <t>When did the Night of the Long Knives take place?</t>
  </si>
  <si>
    <t>30 June 1934</t>
  </si>
  <si>
    <t>Which branch of the Nazi Party carried out the Night of the Long Knives?</t>
  </si>
  <si>
    <t>SS</t>
  </si>
  <si>
    <t>Why was Hitler concerned about Röhm?</t>
  </si>
  <si>
    <t>He wanted to be made Commander In Chief of the German Army; Hitler was worried he might use the SA to seize power</t>
  </si>
  <si>
    <t>When did President Hindenburg die?</t>
  </si>
  <si>
    <t>2 August 1934</t>
  </si>
  <si>
    <t>What role did Hitler adopt after Hindenburg’s death?</t>
  </si>
  <si>
    <t>Führer</t>
  </si>
  <si>
    <t>How many people approved of Hitler becoming Führer in the plebiscite?</t>
  </si>
  <si>
    <t>Around 90%</t>
  </si>
  <si>
    <t>What did the army swear after Hitler became Führer?</t>
  </si>
  <si>
    <t>An oath of loyalty</t>
  </si>
  <si>
    <t>What did the Nazis do to many of their opponents after the Reichstag Fire?</t>
  </si>
  <si>
    <t>Rounded them up and put them in concentration camps</t>
  </si>
  <si>
    <t>Nazi Control of Germany</t>
  </si>
  <si>
    <t>When did the Nazis take control of the police and law courts?</t>
  </si>
  <si>
    <t>Early 1933</t>
  </si>
  <si>
    <t>Why did the Nazis seek to control the police and the courts?</t>
  </si>
  <si>
    <t>The outcome would always favour the Nazis over their opponents</t>
  </si>
  <si>
    <t>When was the SS founded?</t>
  </si>
  <si>
    <t>1925</t>
  </si>
  <si>
    <t>What was the SS originally set up to be?</t>
  </si>
  <si>
    <t>Hitler’s personal bodyguard</t>
  </si>
  <si>
    <t>Which event effectively destroyed the power of the SA?</t>
  </si>
  <si>
    <t>The Night of the Long Knives, 29-30 June 1934</t>
  </si>
  <si>
    <t>Who was the leader of the SS by the time the Nazis came to power?</t>
  </si>
  <si>
    <t>Heinrich Himmler</t>
  </si>
  <si>
    <t>Which SS unit was in charge of the concentration camps?</t>
  </si>
  <si>
    <t>Death’s Head</t>
  </si>
  <si>
    <t>At least how many people did the SS courts send to concentration camps?</t>
  </si>
  <si>
    <t>200,000</t>
  </si>
  <si>
    <t>Who led the Gestapo?</t>
  </si>
  <si>
    <t>Reinhard Heydrich</t>
  </si>
  <si>
    <t>What was the role of the Gestapo?</t>
  </si>
  <si>
    <t>Secret police – identify possible enemies of Nazism</t>
  </si>
  <si>
    <t>What was the effect of the Nazi police state on most people?</t>
  </si>
  <si>
    <t>People conformed out of fear</t>
  </si>
  <si>
    <t>What did the Nazis introduce to help farmers?</t>
  </si>
  <si>
    <t>The Reich Entailed Farm Law and the Reich Food Estate</t>
  </si>
  <si>
    <t>Why did some farm workers move to the cities?</t>
  </si>
  <si>
    <t>To work in factories that offered higher wages</t>
  </si>
  <si>
    <t>Which Nazi programme improved industrial working conditions?</t>
  </si>
  <si>
    <t>Beauty of Labour</t>
  </si>
  <si>
    <t>Which Nazi programme provided leisure activities for workers?</t>
  </si>
  <si>
    <t>Strength Through Joy (KDF)</t>
  </si>
  <si>
    <t>Why did many middle class people support the Nazis?</t>
  </si>
  <si>
    <t>The had removed worries about Communim</t>
  </si>
  <si>
    <t>How did the big businesses benefit from the Nazis?</t>
  </si>
  <si>
    <t>Big contracts for government rearmament projects</t>
  </si>
  <si>
    <t>When did the Nazis ban trade unions?</t>
  </si>
  <si>
    <t>May 1933 (they replaced them with the Nazi-run DAF)</t>
  </si>
  <si>
    <t>How did the Nazis create jobs?</t>
  </si>
  <si>
    <t>Huge government spending e.g. on public works projects such as the autobahns</t>
  </si>
  <si>
    <t>What was Goebbels’ official title?</t>
  </si>
  <si>
    <t>Propaganda Minister and the Reich Minister for Popular Enlightenment</t>
  </si>
  <si>
    <t>How did the Nazis ensure everyone in Germany could access radio broadcasts?</t>
  </si>
  <si>
    <t>Subsidised the cost of radios</t>
  </si>
  <si>
    <t>What proportion of German newspapers were closed down under the Nazis?</t>
  </si>
  <si>
    <t>2/3</t>
  </si>
  <si>
    <t>When was the Reich Chamber of Culture established?</t>
  </si>
  <si>
    <t>September 1933</t>
  </si>
  <si>
    <t>How did the Chamber of Culture reduce the need for censorship?</t>
  </si>
  <si>
    <t>Everyone who worked in the mass media had to be a member, and Goebbels had to approve potential members</t>
  </si>
  <si>
    <t>What are two examples of Nazi propaganda films?</t>
  </si>
  <si>
    <t>The Triumph of the Will and The Eternal Jew</t>
  </si>
  <si>
    <t>In which year did Berlin host the Olympic Games?</t>
  </si>
  <si>
    <t>1936</t>
  </si>
  <si>
    <t>What was the ratio of Gestapo agents to citizens in Wurtzburg?</t>
  </si>
  <si>
    <t>28 agents for 1 million Germans</t>
  </si>
  <si>
    <t>Students have studied up to question:</t>
  </si>
  <si>
    <t>Start question of current topic:</t>
  </si>
  <si>
    <t>End question of current topic:</t>
  </si>
  <si>
    <t>Sub-topic</t>
  </si>
  <si>
    <t>What is a case study?</t>
  </si>
  <si>
    <t>Detailed report on a test subject, usually from multiple sources</t>
  </si>
  <si>
    <t>Research Methods</t>
  </si>
  <si>
    <t>What is a control group?</t>
  </si>
  <si>
    <t>An experiment the group that is not exposed to the treatment contrasts with the experimental group and serves as a comparison for evaluating the effect of the treatment</t>
  </si>
  <si>
    <t>What is a correlation?</t>
  </si>
  <si>
    <t>A measure of the extent to which two factors may vary together and thus of how well the factor predicts the other measuring two variables for each individual to describe the pattern and strength of the relationship between the variables.</t>
  </si>
  <si>
    <t>What is a dependent variable?</t>
  </si>
  <si>
    <t>The outcome factor the variable that may change in response to manipulations of the independent variable</t>
  </si>
  <si>
    <t>What is an experiment?</t>
  </si>
  <si>
    <t>A research method in which an investigator manipulates one or more factors to observe the effect on some behavior or mental processes attempts to establish a cause-and-effect relationship between two variables by manipulating one variable</t>
  </si>
  <si>
    <t>What is a hypothesis?</t>
  </si>
  <si>
    <t>A testable prediction often implied by a theory</t>
  </si>
  <si>
    <t>What is an independent variable?</t>
  </si>
  <si>
    <t>The experimental factor that is manipulated</t>
  </si>
  <si>
    <t>What is the mean?</t>
  </si>
  <si>
    <t>The arithmetic average of a distribution obtained by adding the scores then dividing by the number of scores</t>
  </si>
  <si>
    <t>What is the median?</t>
  </si>
  <si>
    <t>The middle score in a distribution half the scores are above it and half are below it</t>
  </si>
  <si>
    <t>What is the mode?</t>
  </si>
  <si>
    <t>The most frequently occurring scores in a distribution</t>
  </si>
  <si>
    <t>What is a naturalistic observation?</t>
  </si>
  <si>
    <t>Observing and recording behavior in naturally occurring situations without trying to manipulate and control the situation</t>
  </si>
  <si>
    <t>What is a negative correlation?</t>
  </si>
  <si>
    <t>An increase in one variable is associated with an increase in another</t>
  </si>
  <si>
    <t>What does the term population mean?</t>
  </si>
  <si>
    <t>The large group of interest to a researcher</t>
  </si>
  <si>
    <t>What is a positive correlation?</t>
  </si>
  <si>
    <t>An increase in one variable is associated with a decrease in another</t>
  </si>
  <si>
    <t>What is the range?</t>
  </si>
  <si>
    <t>The difference between the highest and lowest scores in a distribution</t>
  </si>
  <si>
    <t>What does the term sample mean?</t>
  </si>
  <si>
    <t>The small set of individuals who participate in the study</t>
  </si>
  <si>
    <t>What is standard deviation?</t>
  </si>
  <si>
    <t>A computed measure of how much scores vary around the mean score</t>
  </si>
  <si>
    <t>What is a zero correlation?</t>
  </si>
  <si>
    <t>An increase or decrease in one variable has no impact on another</t>
  </si>
  <si>
    <t>What does the term validity mean?</t>
  </si>
  <si>
    <t>This is the degree to which your design tests what it was intended to test</t>
  </si>
  <si>
    <t>What is a representative sample?</t>
  </si>
  <si>
    <t>This is a sample with the same characteristics as the population</t>
  </si>
  <si>
    <t>What does the term reliability mean?</t>
  </si>
  <si>
    <t>The degree to which the result of a measurement, calculation or specification can be depended on to be accurate</t>
  </si>
  <si>
    <t>What is a laboratory experiment?</t>
  </si>
  <si>
    <t>Investigation looking for a relationship in which the IV is manipulated and is expected to be reasonable for changes in the DV</t>
  </si>
  <si>
    <t>What is a field experiment?</t>
  </si>
  <si>
    <t>Takes place in a natural environment that might affect the DV (Weather, Time of day, etc.)</t>
  </si>
  <si>
    <t>What is an aim?</t>
  </si>
  <si>
    <t>Written before study stating the study's purpose</t>
  </si>
  <si>
    <t>What is a directional hypothesis?</t>
  </si>
  <si>
    <t>Predicts the significant difference and direction of results (EX. Females will be able to spell more words correctly out of 25 compared to males)</t>
  </si>
  <si>
    <t>What is a non-directional hypothesis?</t>
  </si>
  <si>
    <t>Predicts the difference of results but does NOT predict the direction</t>
  </si>
  <si>
    <t>What is a null hypothesis?</t>
  </si>
  <si>
    <t>A testable statement saying that any difference or correlation in the results is due to chance. no pattern in the the results is because of the variables being studied.</t>
  </si>
  <si>
    <t>What is a repeated measures experimental design?</t>
  </si>
  <si>
    <t>When the participant takes parts in all levels of the IV</t>
  </si>
  <si>
    <t>What is an independent measures experimental design?</t>
  </si>
  <si>
    <t>When the participant takes part in only one level of the IV</t>
  </si>
  <si>
    <t>What is a matched pairs experimental design?</t>
  </si>
  <si>
    <t>It can be used when the experiment has only two treatment conditions; and subjects can be grouped into pairs, based on some blocking variable. Then, within each pair, subjects are randomly assigned to different treatments.</t>
  </si>
  <si>
    <t>What does the term extraneous variable mean?</t>
  </si>
  <si>
    <t>Variables that can influence the relationship between the IV &amp; DV</t>
  </si>
  <si>
    <t>What are participant variables?</t>
  </si>
  <si>
    <t>Variables that the participant brings to the study that can affect the DV ( Prejudice, previous experience with similar study, personality)</t>
  </si>
  <si>
    <t>Variables that the situation brings to the study that can affect the DV. EX. Noise, weather, temperature</t>
  </si>
  <si>
    <t>What is qualitative data?</t>
  </si>
  <si>
    <t xml:space="preserve">Data comes in the from of a description </t>
  </si>
  <si>
    <t>What is quantitative data?</t>
  </si>
  <si>
    <t>Numerical form to get statistical analysis</t>
  </si>
  <si>
    <t>What is an opportunity sample?</t>
  </si>
  <si>
    <t xml:space="preserve">Researcher recruits participants who happened to be around the time the researcher needs participants </t>
  </si>
  <si>
    <t>What is random sampling?</t>
  </si>
  <si>
    <t>Every Participant in the target population has an equal chance of being chosen</t>
  </si>
  <si>
    <t>What is volunteer/self-selecting sampling?</t>
  </si>
  <si>
    <t>Researcher advertise for participants (used a lot in universities)</t>
  </si>
  <si>
    <t>Identify strengths of questionnaires</t>
  </si>
  <si>
    <t xml:space="preserve">More likely to be truthful, large sample and short time increases the
representativeness and generalisability. </t>
  </si>
  <si>
    <t>Identify weaknesses of questionnaires</t>
  </si>
  <si>
    <t>May give socially desirable answers which lowers validity</t>
  </si>
  <si>
    <t>What is a likert scale?</t>
  </si>
  <si>
    <t>Statements where participants rate their opinion of something e.g., strongly agree, strongly disagree</t>
  </si>
  <si>
    <t>What is an open ended questionnaire?</t>
  </si>
  <si>
    <t>Participant develops an answer. (Ex. Tell me about a happy childhood
memory)</t>
  </si>
  <si>
    <t>What is a closed questionnaire?</t>
  </si>
  <si>
    <t>A Yes or No, or set of options (Ex. Pick the emotion you are feeling 
right now Happy, Sad, Moody, Tired)</t>
  </si>
  <si>
    <t>What is an interview?</t>
  </si>
  <si>
    <t>Answers are in spoken form</t>
  </si>
  <si>
    <t>Identify strengths of interviews</t>
  </si>
  <si>
    <t>Can give more reason why one behaves a certain way</t>
  </si>
  <si>
    <t>Identify weaknesses of interviews</t>
  </si>
  <si>
    <t>Can be less likely to tell truth for social reasons, Face-to-face, Don't want to be judged</t>
  </si>
  <si>
    <t>What is a structured interview?</t>
  </si>
  <si>
    <t>Uses a set of questions and every participant answers the same questions in the same order</t>
  </si>
  <si>
    <t>What is an unstructured interview?</t>
  </si>
  <si>
    <t>Have an initial question to begin then each subsequent question will depend on the response</t>
  </si>
  <si>
    <t>What is a semi-structured interview?</t>
  </si>
  <si>
    <t>Involves certain questions that must be asked but can be in a different order or other questions can be asked</t>
  </si>
  <si>
    <t>What is an overt observation?</t>
  </si>
  <si>
    <t>Participant knows they are being observed</t>
  </si>
  <si>
    <t>What is a covert observation?</t>
  </si>
  <si>
    <t>Participant does not know they are being watched</t>
  </si>
  <si>
    <t>What is participant observation?</t>
  </si>
  <si>
    <t>Researcher becomes part of the group they are observing and possibly interact with them</t>
  </si>
  <si>
    <t>What is non-participant observation?</t>
  </si>
  <si>
    <t>Researcher is out of sight and does not actively engage with participants</t>
  </si>
  <si>
    <t>What is a structured observation?</t>
  </si>
  <si>
    <t>Researcher has a coded behavior checklist</t>
  </si>
  <si>
    <t>What is an unstructured observation?</t>
  </si>
  <si>
    <t>Researcher notes all behavior they can see in qualitative form over a period of time. No checklist. Simply record what is happening in real time</t>
  </si>
  <si>
    <t>What is a controlled observation?</t>
  </si>
  <si>
    <t>Watched behind a one-way mirror so researcher can not be seen observing</t>
  </si>
  <si>
    <t>What is event sampling in observations?</t>
  </si>
  <si>
    <t>Tally every time that a behavior is observed, within a set time period.</t>
  </si>
  <si>
    <t>What is time sampling in observations?</t>
  </si>
  <si>
    <t>Behaviors are recorded in specific time intervals, e.g., Instantaneous scan: record behavior at the start of each set time interval. (ie. every 10 seconds record the behavior)</t>
  </si>
  <si>
    <t>What are ethical guidelines?</t>
  </si>
  <si>
    <t>These are guidelines that should be followed when designing and running any study</t>
  </si>
  <si>
    <t>What is informed consent?</t>
  </si>
  <si>
    <t>Giving potential participants sufficient information about research</t>
  </si>
  <si>
    <t>What is protection from harm?</t>
  </si>
  <si>
    <t>Participants should leave the experiment in the same same manner in which they came in</t>
  </si>
  <si>
    <t>What is deception?</t>
  </si>
  <si>
    <t>Not allowing the participants to know what the true nature of the study is about</t>
  </si>
  <si>
    <t>What is confidentiality?</t>
  </si>
  <si>
    <t>Participants in research have the right to expect that information they provide will remain confidential</t>
  </si>
  <si>
    <t>What is privacy?</t>
  </si>
  <si>
    <t xml:space="preserve">
Participant has the right to ignore any questions or aspect of the study. Participants should not reveal personal information</t>
  </si>
  <si>
    <t>What is a debrief?</t>
  </si>
  <si>
    <t>Appropriate information to the participants once the experiment is over</t>
  </si>
  <si>
    <t>What is ecological validity?</t>
  </si>
  <si>
    <t>Ecological validity refers to the extent to which the findings of a research study are able to be generalized to real-life settings.</t>
  </si>
  <si>
    <t>What is population validity?</t>
  </si>
  <si>
    <t>Population validity is a type of external validity which describes how well the sample used can be extrapolated to a population as a whole.</t>
  </si>
  <si>
    <t>What is construct validity?</t>
  </si>
  <si>
    <t>The degree to which a test measures what it claims, or purports, to be measuring.</t>
  </si>
  <si>
    <t>What is criterion validity?</t>
  </si>
  <si>
    <t>The extent to which a measure is related to an outcome.</t>
  </si>
  <si>
    <t>What is meant by demand characteristics?</t>
  </si>
  <si>
    <t>Refers to an experimental artifact where participants form an interpretation of the experiment's purpose and unconsciously change their behavior to fit that interpretation.</t>
  </si>
  <si>
    <t>What does objectivity mean?</t>
  </si>
  <si>
    <t>Lacking in bias</t>
  </si>
  <si>
    <t>What does subjectivity mean?</t>
  </si>
  <si>
    <t>The quality of being based on or influenced by personal feelings, tastes, or opinions.</t>
  </si>
  <si>
    <t>What is inter-rater/observer reliability?</t>
  </si>
  <si>
    <t>The degree to which different raters give consistent estimates of the same behaviour (e.g., researchers will conduct a survey separately and compare results)</t>
  </si>
  <si>
    <t>What is test-retest method (reliability)?</t>
  </si>
  <si>
    <t>This measures the stability of a test over time (e.g., participants complete the same survey after a period of time and results are compared)</t>
  </si>
  <si>
    <t>Replacement, Species and strain, numbers, proecdures, pain and duress, housing, reward, deprivation and aversive stimuli and anaethesia, analgesia and euthanasia</t>
  </si>
  <si>
    <t>An explanation of emotion that says it depends on both physiological and cognitive factors</t>
  </si>
  <si>
    <t>Schachter and Singer</t>
  </si>
  <si>
    <t>Biological</t>
  </si>
  <si>
    <t>184 from the University of Minnesota's introductory Psychology course. Mostly volunteer sample, received credit and they were cleared by the student health service</t>
  </si>
  <si>
    <t>Suproxin (fake)</t>
  </si>
  <si>
    <t>Four</t>
  </si>
  <si>
    <t>Participants were injected with epinphrine and told that some people feel side effects of the drug, which last no more than 20 mins. The side effects that they were told about were hand shaking, heart pounding and feeling warm</t>
  </si>
  <si>
    <t>The researcher injected these participants while saying that the drug was mild and harmless with no side effects</t>
  </si>
  <si>
    <t>Participants in this group were injected with epinephrine and told that some people feel side effects of the drug, which last no more than 20 mins. However, the side effects described were incorrect. Participants were told that feet feeling numb, and becoming itchy and developing a headache were common side effects</t>
  </si>
  <si>
    <t>Participants in this group were injected with a saline solution (salt) and they followed the same procedure as the Epi Ign group</t>
  </si>
  <si>
    <t>Euphoria and anger</t>
  </si>
  <si>
    <t>Observation (14 standard behaviours from the confederate) and self-report (rating scale i.e., 0-3/4)</t>
  </si>
  <si>
    <t>The eyes to dilate, an increase in heart rate, digestive activity is inhibited and glucose is released by the liver for extra energy needed to prepare the body to respond to alarm or stress.</t>
  </si>
  <si>
    <t>5 page long questionnaire which grows increasingly insulting and personal. Stooge starts becoming more querulous/complaining/whining before ending up in a rage at question 28 " How many times a week do you have sexual intercourse?" Stamps out of the room after question 28 (questionnaire has a further 8 questions) Uses terms such as annoyed, irritated,ridiculous, angry.</t>
  </si>
  <si>
    <t>Questionnaires: Likert scale</t>
  </si>
  <si>
    <t>The extent to which two researchers interpreting the observation behavioural responses of euphoria (4 categories) or anger (6 categories) will produce the same records from the same raw data. In this study inter rater reliability was 88%</t>
  </si>
  <si>
    <t>What experimental design was used?</t>
  </si>
  <si>
    <t>Independent groups</t>
  </si>
  <si>
    <t>The injection information and psychological effects (seven conditions)</t>
  </si>
  <si>
    <t>Measures of pulse rate, self-ratings of side effects and behaviours seen during the observation stage</t>
  </si>
  <si>
    <t>Adrenaline</t>
  </si>
  <si>
    <t>If there is a link between amygdala activation in the brain and long-term emotional memories</t>
  </si>
  <si>
    <t>Canli et al</t>
  </si>
  <si>
    <t>Functional Magnetic Resonance Imagery (fMRI)</t>
  </si>
  <si>
    <t>Non-invasive brain scanning technique that uses the same principle as a MRI scan. It uses radio waves and a strong magnetic field to create an image of the brain. An fMRI looks at blood flow in the brain during mental activity rather than just the brain's structure</t>
  </si>
  <si>
    <t>10 right-handed, healthy, female volunteers</t>
  </si>
  <si>
    <t>They are more likely to report intense emotional experiences</t>
  </si>
  <si>
    <t>96 scenes</t>
  </si>
  <si>
    <t>Emotional value</t>
  </si>
  <si>
    <t>International Affective Picture System</t>
  </si>
  <si>
    <t>2.88 seconds</t>
  </si>
  <si>
    <t>12.96 seconds</t>
  </si>
  <si>
    <t>0 (not emotionally intense) - 3 (extremely emotionally intense)</t>
  </si>
  <si>
    <t>They were given an unexpected recognition task - viewed original slides and 48 new ones (foils). Participants were asked whether they had seen the slide before. If they said 'yes' they were asked whether they remembered the scene with certainty (coded as remembered) or had a less certain feeling of familiarity (coded as familiar). The number of forgotten scenes was also recorded.</t>
  </si>
  <si>
    <t>Similarly distributed across the 0-3 scale (0=29%, 1=22%, 2=24%, 3=25%)</t>
  </si>
  <si>
    <t>The amygdala is sensitive to individually experienced emotional intensity of visual scenes, the activity in the left amygdala during encoding can predict subsequent memory, the degree to which amygdala activation at encoding can predict subsequent memory is a function of emotional intensity.</t>
  </si>
  <si>
    <t>Volunteer</t>
  </si>
  <si>
    <t>Repeated measures</t>
  </si>
  <si>
    <t>Intensity rating of stimuli</t>
  </si>
  <si>
    <t>Pixel count and percentage forgotten, familiar or remembered in the tests</t>
  </si>
  <si>
    <t>Detects and records tiny electrical charges associated with nerve and muscle activity. The machine produces a chart that shows brain waves.</t>
  </si>
  <si>
    <t>Dement and Kleitman</t>
  </si>
  <si>
    <t>Rapid eye movement</t>
  </si>
  <si>
    <t>Relatively low voltage (height), high amplitude</t>
  </si>
  <si>
    <t>1 (lightest) - 4 (deepest) (and then also stage 5 (REM)</t>
  </si>
  <si>
    <t>To test whether dream recall differs between REM and nREM sleep, To investigate whether there is a positive correlation between subjective estimates of dream duration and the length of the REM period, To test whether eye-movement patterns are related to dream content</t>
  </si>
  <si>
    <t>Participants were woken either REM or nREM sleep, but were not told which stage of sleep they had been in prior to waking. They confirmed whether they had been having a dream and were also asked to describe the content into a recorder</t>
  </si>
  <si>
    <t>Participants were woken following either 5 or 15 in REM. They were asked whether they thought they had been dreaming for 5 or 15 minutes. Longer periods of REM periods were also tested.</t>
  </si>
  <si>
    <t>The direction of eye movement was detected using electrodes around the eyes (EOG machine). Participants were woken after exhibiting a single eye-movement pattern for longer than a minute and asked to report their dream.</t>
  </si>
  <si>
    <t>9 (7 male and 2 female). Five studied in detail and four were used to confirm the data obtained from the others</t>
  </si>
  <si>
    <t>Natural experiment in a lab. The levels of the IV were REM sleep/nREM sleep and the DVs were whether a dream was reported and the detail</t>
  </si>
  <si>
    <t>True experiment with participants tested in both conditions (repeated measures). The data was used in both experimental and correlational designs. Experimental - levels of the IV were waking after 5 or 15 minutes, and the DV was the participant's choice of 5 or 15 minutes. Correlational - the two variables were the participant's time estimate and the number of words in the dream narrative.</t>
  </si>
  <si>
    <t>Natural experiment in a lab (IV of eye movement pattern type could not be manipulated). DV was the report of the dream content</t>
  </si>
  <si>
    <t>6-17 nights, 50-77 awakenings</t>
  </si>
  <si>
    <t>1-2 nights, 4-10 awakenings</t>
  </si>
  <si>
    <t>Alcohol and caffeine</t>
  </si>
  <si>
    <t>Attached near the eyes and the scalp</t>
  </si>
  <si>
    <t>Bell</t>
  </si>
  <si>
    <t>Dreams probably occur only during REM sleep. Dreams reported when woken from nREM sleep are ones from previous REM episodes. As REM phases are longer later in the night, dreaming is more likely to occur</t>
  </si>
  <si>
    <t>The length of dreams is proportional to subjective estimates. Dreams are experienced in 'real time'</t>
  </si>
  <si>
    <t>Eye movements during REM sleep correspond to where/what the dreamer is looking in the dream</t>
  </si>
  <si>
    <t>Opportunity</t>
  </si>
  <si>
    <t>To test whether doodling aided concentration in a boring task</t>
  </si>
  <si>
    <t>Andrade</t>
  </si>
  <si>
    <t>Cognitive</t>
  </si>
  <si>
    <t>40 (from the University of Plymouth, UK)</t>
  </si>
  <si>
    <t>They volunteered for a different study but were recruited via opportunity sample</t>
  </si>
  <si>
    <t>18-55, paid for participating, randomly assigned to either the control group (n=20: 18 females and 2 males) or the doodling group (n=20:17 females and 3 males)</t>
  </si>
  <si>
    <t>Participants listened to a mock telephone message of a fairly monotonous voice reading a script about a party. The average speaking rate was 227 words per minute and was played at a comfortable volume. The script included 8 names of people who would be attending the party alongside the names of 3 people and a cat who wouldn't attend. In addition, 8 place names were mentioned.</t>
  </si>
  <si>
    <t>They were given a pencil and paper with different shapes on it (10 per row) with alternating squares and circles. There was also a margin of 4.5cm so participants could write down any target information. They were read some instructions and told that by shading the shapes it would relieve the boredom of listening to the tape (this lasted 2.5 minutes). They were asked to write down the names of those going to the party.</t>
  </si>
  <si>
    <t>They were given a pencil and lined paper but not instructed to doodle. They were asked to write down the names of those going to the party.</t>
  </si>
  <si>
    <t>The researcher collected the participants' sheet and spoke to them for one minute including apologising for misleading them about the memory test. 1/2 participants were asked to recall as many names as they could, then the places. The other 1/2 did the reverse</t>
  </si>
  <si>
    <t>36.3 shapes (range 3-110)</t>
  </si>
  <si>
    <t>This was calculated as the number of correct names written down MINUS the number of false alarms</t>
  </si>
  <si>
    <t>Mean = 7.7, SD = 0.6</t>
  </si>
  <si>
    <t>Mean = 6.9, SD = 1.3</t>
  </si>
  <si>
    <t>Doodling and control</t>
  </si>
  <si>
    <t>Mean correct recall, false alarms and memory scores</t>
  </si>
  <si>
    <t>Baron-Cohen et al</t>
  </si>
  <si>
    <t>To discriminate between adults with Asperger syndrome (AS) and high-functioning autistic (HFA) adults from control adults</t>
  </si>
  <si>
    <t>They weren't happy with the original version and wanted to upgrade the measure</t>
  </si>
  <si>
    <t>To test a group of adults with AS or HFA on the revised scale of the eyes test. This was to check whether the same deficits seen in the original study could be replicated, To test a sample of normal adults to see whether there was a negative correlation between the scores on the eyes test and their autism spectrum quotient (AQ), To test whether females scored better on the eyes test than males</t>
  </si>
  <si>
    <t>The researchers chose them and they were piloted on 8 judges (4 male, 4 female). 5/8 judges had to agree on the choice of the word (for the correct and foil). From the original 40 pairs of eyes, 36 passed these tests and were used.</t>
  </si>
  <si>
    <t>The IV is naturally occurring</t>
  </si>
  <si>
    <t xml:space="preserve">15 males with either AS or HFA. Recruited via a UK National Autistic Society magazine or support group. They had all been formally diagnosed. </t>
  </si>
  <si>
    <t xml:space="preserve">Broad range of people. 122 normal adults recruited throughout adult community and education classes </t>
  </si>
  <si>
    <t>Had high IQ, 103 normal adults (53 male and 50 female) who were all undergraduates at Cambridge University</t>
  </si>
  <si>
    <t>14 randomly selected adults who were matched for IQ with group 1</t>
  </si>
  <si>
    <t>All participants completed the revised version of the eyes test in a quiet room. Group 1 were asked to indicate the gender of the images. Groups 1,3,4 also completed an AQ test. They were also given a glossary to check their understanding of the words and this could be used during the study</t>
  </si>
  <si>
    <t>AS/HFA adults performed worse (mean=21.9, SD=6.6). General population (mean=26.2, SD=3.6), Students (mean=28.9, SD=3.5), Matched (Mean=30.9, SD=3.0)</t>
  </si>
  <si>
    <t>To investigate whether positive false memories for loving asparagus can be implanted into people and then change their childhood memories of liking asparagus, To investigate the consequences of implanting positive false memories in terms of the effects it has on liking asparagus and choosing asparagus</t>
  </si>
  <si>
    <t>Laney et al</t>
  </si>
  <si>
    <t>128 undergraduates and they received course credit for participating. 77% female. Mean age = 20.8. Randomly assigned to the 'love' group (n=63) or the control group (n=65)</t>
  </si>
  <si>
    <t>Food History Inventory (FHI), Restaurant Questionnaire (RQ), Food Preferences Questionnaire (FPQ), Food Costs Questionnaire (FCQ), Memory/Belief Questionnaire (M/B)</t>
  </si>
  <si>
    <t>They were reasonably sure that they did like asparagus before the manipulation</t>
  </si>
  <si>
    <t>Believers are more susceptible to manipulation</t>
  </si>
  <si>
    <t>The love group believers had a greater intention to eat asparagus in the future in a restaurant. They also had a greater preference for asparagus and they were more willing to pay more for asparagus</t>
  </si>
  <si>
    <t>To replicate the findings from experiment 1, To examine a possible underlying mechanism of false memories by looking at whether the sight of asparagus is more appealing to people after the false manipulation about asparagus</t>
  </si>
  <si>
    <t>103 undergraduates from University of Washington. 62% female and overall mean age = 19.9. They received course credits for participating. They were assigned to either the love group (n=58) or the control group (n=45)</t>
  </si>
  <si>
    <t>All participants completed the FHI, FPQ and RQ. Like experiment 1, researchers gave participants two 'filler' questionnaires (desirability questionnaire and a personality questionnaire)</t>
  </si>
  <si>
    <t xml:space="preserve">As with experiment 1, participants were given false feedback about their responses. The critical item was in third position on their profile (You loved asparagus the first time you ate it).The control group received no information about asparagus. Those in the love group completed an elaboration exercise, including answering questions about the memory of this event. Participants then looked at 20 slides of common foods (shown for 30 seconds). </t>
  </si>
  <si>
    <t>1=not at all, 8=very much</t>
  </si>
  <si>
    <t>Participants can be given positive false food beliefs (those who believed the false feedback were more likely to rate asparagus as more appetising/less disgusting</t>
  </si>
  <si>
    <t>Attention, retention, reproduction, motivation</t>
  </si>
  <si>
    <t>Bandura, Ross and Ross</t>
  </si>
  <si>
    <t>Learning</t>
  </si>
  <si>
    <t>Learning through observation and imitation</t>
  </si>
  <si>
    <t>To investigate observational learning of aggression</t>
  </si>
  <si>
    <t>To see whether children would reproduce aggressive behaviour when the model was no longer present, To look for gender differences in learning of aggression</t>
  </si>
  <si>
    <t>72 (36 male, 36 female), from nursery at Stanford University, mean age=52 months (4 years 4 months)</t>
  </si>
  <si>
    <t>Behaviour of the model (aggressive or non-aggressive), sex of the model, sex of the children</t>
  </si>
  <si>
    <t>8 (plus a control group)</t>
  </si>
  <si>
    <t>If the researchers HADN'T matched children for aggression levels</t>
  </si>
  <si>
    <t>r=+0.89</t>
  </si>
  <si>
    <t>Stickers, potato prints, chair, table, mallet, Bobo doll, toy set</t>
  </si>
  <si>
    <t>Another experimental room (games room)</t>
  </si>
  <si>
    <t>Bobo doll, mallet, peg board, dart gun and a ball</t>
  </si>
  <si>
    <t>Tea set, crayons, colouring paper, ball, dolls, toy bears, cars, trucks and plastic farmyard animals</t>
  </si>
  <si>
    <t>20 minutes</t>
  </si>
  <si>
    <t>Pre-determined checklist of categories judged through a one-way mirror. Session was divided into 5-second intervals (timer)</t>
  </si>
  <si>
    <t>Any comments from the children</t>
  </si>
  <si>
    <t>Within CC, a person perceives a previously neutral event/object negatively. The negative evaluation elicits a feeling of disgust rather than fear. This differs from CC as it means the person is actively thinking about disgust/consequences</t>
  </si>
  <si>
    <t>Saavedra and Silverman</t>
  </si>
  <si>
    <t>To investigate the causes of a button phobia in a child, To attempt to treat a child's phobia of buttons via targeting both disgust and fear responses</t>
  </si>
  <si>
    <t>9 year old Hispanic-American boy</t>
  </si>
  <si>
    <t>Part of the Child Anxiety and Phobia Program at Florida International University</t>
  </si>
  <si>
    <t>Exposure-based treatment, imagery sessions</t>
  </si>
  <si>
    <t>50 mins (30mins with the boy and 20 mins with boy and mother)</t>
  </si>
  <si>
    <t>0-8</t>
  </si>
  <si>
    <t>Age 5, the boy dropped buttons over himself in art class</t>
  </si>
  <si>
    <t>The boy successfully completed all of the tasks up to the highest distress rating but his distress level increased</t>
  </si>
  <si>
    <t>6 months and 12 months</t>
  </si>
  <si>
    <t>Disgust is linked to the development and maintenance of a phobia</t>
  </si>
  <si>
    <t>To see if an avian subject could use vocal labels to demonstrate comprehension of the concepts same and different</t>
  </si>
  <si>
    <t>Pepperberg</t>
  </si>
  <si>
    <t>Alex African Grey parrot, been the focus of Pepperberg's work since 1977</t>
  </si>
  <si>
    <t>Experimental case study</t>
  </si>
  <si>
    <t>Colour, shape and material</t>
  </si>
  <si>
    <t>What's same?' 'What's different?'</t>
  </si>
  <si>
    <t>What colour?' 'What shape?'</t>
  </si>
  <si>
    <t>Model/rival technique</t>
  </si>
  <si>
    <t>26 months</t>
  </si>
  <si>
    <t>99/129 (76.7%)</t>
  </si>
  <si>
    <t>96/113 (85%)</t>
  </si>
  <si>
    <t>Something distinctive about personality that leads to high levels of conformity and obedience for genocide to take place (Germans are different)</t>
  </si>
  <si>
    <t>Milgram</t>
  </si>
  <si>
    <t>Social</t>
  </si>
  <si>
    <t>Jewish and was affected by the events in Nazi Germany (Holocaust)</t>
  </si>
  <si>
    <t>When we give up our free will to serve as an 'agent of authority'</t>
  </si>
  <si>
    <t>When we act on our own free will and choose whether to be obedient or not</t>
  </si>
  <si>
    <t>We go along with the demands of an authority figure even though we know it is wrong and we don't agree with it</t>
  </si>
  <si>
    <t>Social events can be explained by social processes operating</t>
  </si>
  <si>
    <t>To investigate how obedient people would be to orders from a person in authority that would reduce pain/harm to another person</t>
  </si>
  <si>
    <t>To see how large an electric shock a participant would give to a helpless man when ordered to by a scientist in a laboratory</t>
  </si>
  <si>
    <t>40 men (aged 20-50)</t>
  </si>
  <si>
    <t>$4.50</t>
  </si>
  <si>
    <t>Yale University</t>
  </si>
  <si>
    <t>The maximum voltage given</t>
  </si>
  <si>
    <t>Mr Wallace</t>
  </si>
  <si>
    <t>450 volts</t>
  </si>
  <si>
    <t>15 volts</t>
  </si>
  <si>
    <t>Please continue or Please go on</t>
  </si>
  <si>
    <t>The experiment requires that you continue</t>
  </si>
  <si>
    <t>It is absolutely essential that you continue</t>
  </si>
  <si>
    <t>You have no other choice, you must go on</t>
  </si>
  <si>
    <t>Groaning, sweating, biting lips, stuttering, giggling nervously, seizures (3)</t>
  </si>
  <si>
    <t>People who witness events and have to choose whether to intervene or not</t>
  </si>
  <si>
    <t>Piliavin et al</t>
  </si>
  <si>
    <t>The more people present, the less likely are to help in an emergency</t>
  </si>
  <si>
    <t>To study bystander behaviour outside a laboratory, To see whether helping behaviour was affected by four variables: victim's responsibility for being in a situation, race of victim, effect of modelling behaviour &amp; size of group</t>
  </si>
  <si>
    <t>Approximately 4450</t>
  </si>
  <si>
    <t>45% black, 55% white</t>
  </si>
  <si>
    <t>New York subway, 11am-3pm, 7.5 min gap between stations</t>
  </si>
  <si>
    <t>Carrying a cane (ill-low responsibility) or smelling of alcohol and carrying a bottle wrapped in a paper bag (drunk-high responsibility)</t>
  </si>
  <si>
    <t>Black or white</t>
  </si>
  <si>
    <t>Whether a male confederate (either close or distant to victim) helped after 70 or 15) seconds</t>
  </si>
  <si>
    <t>How many people present in the vicinity</t>
  </si>
  <si>
    <t>Time taken for first passenger to help, total number of passengers who helped</t>
  </si>
  <si>
    <t>May reflect more empathy, sympathy and trust towards one's own racial group</t>
  </si>
  <si>
    <t>Field experiment</t>
  </si>
  <si>
    <t>Comments made from the passengers who witnessed the events</t>
  </si>
  <si>
    <t>False (small correlation between group size and helping behaviour is positive not negative. Therefore, there is no support for diffusion of responsibility hypothesis)</t>
  </si>
  <si>
    <t>The willingness to do certain things for others even if it has a disadvantage for yourself</t>
  </si>
  <si>
    <t>Yamamoto et al</t>
  </si>
  <si>
    <t>Refers to any action or behaviour that has the intention of helping others</t>
  </si>
  <si>
    <t>Ability to share someone else's emotional state by imagining what it would be like to be in that situation</t>
  </si>
  <si>
    <t>Help and care based on cognitive appreciation of the need/situation of others</t>
  </si>
  <si>
    <t>To investigate whether chimpanzees have the ability &amp; flexibility to help another chimp, To see if chimps would help without 'being asked'</t>
  </si>
  <si>
    <t>5 (all from Primate Research Institute in Kyoto University)</t>
  </si>
  <si>
    <t>Animal/plant that belong to the same species</t>
  </si>
  <si>
    <t>Stick or straw</t>
  </si>
  <si>
    <t>3 (can see, cannot see, can see)</t>
  </si>
  <si>
    <t xml:space="preserve">48 (first can see), 48 (cannot see), if performance differeed between these 48 more (can see) trials </t>
  </si>
  <si>
    <t>Can see' and 'cannot see' conditions</t>
  </si>
  <si>
    <t>Proportion of trials where the stick or straw was given or not given; which tool was offered</t>
  </si>
  <si>
    <t>Identify the BPS guidelines for working with animals</t>
  </si>
  <si>
    <t>What are situational variables?</t>
  </si>
  <si>
    <t>Different questions were asked from 'What's same? 'What's different?' Different toys to play with</t>
  </si>
  <si>
    <t>Schachter &amp; Singer: What is the two factor theory of emotion?</t>
  </si>
  <si>
    <t>Schachter &amp; Singer: How many participants were there?</t>
  </si>
  <si>
    <t>Schachter &amp; Singer: Describe the sample</t>
  </si>
  <si>
    <t>Schachter &amp; Singer: What was the name of the drug used?</t>
  </si>
  <si>
    <t>Schachter &amp; Singer: How many groups were involved in the study?</t>
  </si>
  <si>
    <t>Schachter &amp; Singer: Describe the (Epi Inf) condition</t>
  </si>
  <si>
    <t>Schachter &amp; Singer: Describe the (Epi Ign) condition</t>
  </si>
  <si>
    <t>Schachter &amp; Singer: Describe the (Epi Mis) condition</t>
  </si>
  <si>
    <t>Schachter &amp; Singer: Describe the saline solution condition</t>
  </si>
  <si>
    <t>Schachter &amp; Singer: What were the conditions of the study?</t>
  </si>
  <si>
    <t>Schachter &amp; Singer: What were the two measures of emotion that were collected?</t>
  </si>
  <si>
    <t>Schachter &amp; Singer: Number of ppts refused Suproxin injection?</t>
  </si>
  <si>
    <t>Schachter &amp; Singer: When we are exposed to a stressful situation, the SNS becomes aroused causing…?</t>
  </si>
  <si>
    <t>Schachter &amp; Singer: The anger condition also consisted of a questionnaire. Describe the purpose of this</t>
  </si>
  <si>
    <t>Schachter &amp; Singer: What was used as a method to operationalise the dependent variable?</t>
  </si>
  <si>
    <t>Schachter &amp; Singer: How was inter-observer reliability measured?</t>
  </si>
  <si>
    <t>Schachter &amp; Singer: What experimental design was used?</t>
  </si>
  <si>
    <t>Schachter &amp; Singer: What was the IV?</t>
  </si>
  <si>
    <t>Schachter &amp; Singer: What was the DV?</t>
  </si>
  <si>
    <t>Schachter &amp; Singer: Epinephrine is also known as…</t>
  </si>
  <si>
    <t>Canli: What did the Canli et al study aim to investigate?</t>
  </si>
  <si>
    <t>Canli:  What does fMRI stand for?</t>
  </si>
  <si>
    <t>Canli:  How does an fMRI work?</t>
  </si>
  <si>
    <t>Canli: Describe the sample of the Canli et al study</t>
  </si>
  <si>
    <t>Canli: Why were females chosen for the Canli et al study?</t>
  </si>
  <si>
    <t>Canli: How many slides were participants shown during the fMRI scan?</t>
  </si>
  <si>
    <t>Canli: What does the term valence mean?</t>
  </si>
  <si>
    <t>Canli: Where were the slides taken from?</t>
  </si>
  <si>
    <t>Canli: How long were the scenes show for?</t>
  </si>
  <si>
    <t>Canli: How long was the interval before the next image was shown?</t>
  </si>
  <si>
    <t>Canli: What was the rating scale that participants used for the scenes?</t>
  </si>
  <si>
    <t>Canli: What happened three weeks after the original scans took place?</t>
  </si>
  <si>
    <t>Canli: Amygdala activation was significantly correlated with higher ratings of experienced emotional intensity, true or false?</t>
  </si>
  <si>
    <t>Canli: Briefly describe the distribution of the participants' ratings of emotional intensity</t>
  </si>
  <si>
    <t>Canli: Identify two conclusions from the study</t>
  </si>
  <si>
    <t>Canli: What sampling technique was used?</t>
  </si>
  <si>
    <t>Canli: What experimental design was used?</t>
  </si>
  <si>
    <t>Canli: What was the IV?</t>
  </si>
  <si>
    <t>Canli: What was the DV?</t>
  </si>
  <si>
    <t>Dement &amp; Kleitman: What does an EEG do?</t>
  </si>
  <si>
    <t>Dement &amp; Kleitman:  What does REM stand for?</t>
  </si>
  <si>
    <t>Dement &amp; Kleitman: What are the brain waves like during REM sleep?</t>
  </si>
  <si>
    <t>Dement &amp; Kleitman: What stages of sleep are nREM associated with?</t>
  </si>
  <si>
    <t>Dement &amp; Kleitman: What were the aims of the study (3)?</t>
  </si>
  <si>
    <t>Dement &amp; Kleitman: What was the approach to test aim (1)?</t>
  </si>
  <si>
    <t>Dement &amp; Kleitman: What was the approach to test aim (2)?</t>
  </si>
  <si>
    <t>Dement &amp; Kleitman: What was the approach to test aim (3)?</t>
  </si>
  <si>
    <t>Dement &amp; Kleitman: How many participants were used?</t>
  </si>
  <si>
    <t>Dement &amp; Kleitman: How was the first experiment carried out?</t>
  </si>
  <si>
    <t>Dement &amp; Kleitman: How was the second experiment carried out?</t>
  </si>
  <si>
    <t>Dement &amp; Kleitman: How was the third experiment carried out?</t>
  </si>
  <si>
    <t>Dement &amp; Kleitman: Those participants who were studied in more detail spent how many nights in the sleep lab and how many times were they woken?</t>
  </si>
  <si>
    <t>Dement &amp; Kleitman: How many nights did the other four (studied in less detail) stay in the sleep lab and how many times were they woken?</t>
  </si>
  <si>
    <t>Dement &amp; Kleitman: What were participants instructed NOT to consume before the study took place?</t>
  </si>
  <si>
    <t>Dement &amp; Kleitman: Where were the electrodes fitted on the participants?</t>
  </si>
  <si>
    <t>Dement &amp; Kleitman: How were participants woken?</t>
  </si>
  <si>
    <t>Dement &amp; Kleitman: Describe a conclusion from study one</t>
  </si>
  <si>
    <t>Dement &amp; Kleitman: Describe a conclusion from study two</t>
  </si>
  <si>
    <t>Dement &amp; Kleitman: Describe a conclusion from study three</t>
  </si>
  <si>
    <t>Dement &amp; Kleitman: What sampling technique was used?</t>
  </si>
  <si>
    <t>Andrade: What was the aim of the study?</t>
  </si>
  <si>
    <t>Andrade: How many participants were there?</t>
  </si>
  <si>
    <t>Andrade: What sampling technique was used?</t>
  </si>
  <si>
    <t>Andrade: Describe the sample</t>
  </si>
  <si>
    <t>Andrade: What did the study entail?</t>
  </si>
  <si>
    <t>Andrade: What were participants in the doodling group instructed to do when they entered the research room?</t>
  </si>
  <si>
    <t>Andrade: What were participants in the control group instructed to do when they entered the research room?</t>
  </si>
  <si>
    <t>Andrade: What happened after the recording had finished?</t>
  </si>
  <si>
    <t>Andrade: What was the mean of the shapes coloured in the doodling group?</t>
  </si>
  <si>
    <t>Andrade: How many participants doodled in the control group?</t>
  </si>
  <si>
    <t>Andrade: Each participant was given a monitoring performance score, what was this?</t>
  </si>
  <si>
    <t>Andrade: What was the monitoring performance score in the doodling group (mean and SD)?</t>
  </si>
  <si>
    <t>Andrade: What was the monitoring performance score in the control group (mean and SD)?</t>
  </si>
  <si>
    <t>Andrade: What experimental design was used?</t>
  </si>
  <si>
    <t>Andrade: What was the IV?</t>
  </si>
  <si>
    <t>Andrade: What was the DV?</t>
  </si>
  <si>
    <t>Baron-Cohen: When was the original 'reading the mind in the eyes' developed?</t>
  </si>
  <si>
    <t>Baron-Cohen: What was the aim of the test?</t>
  </si>
  <si>
    <t>Baron-Cohen: Why did the researchers decide to develop the original test?</t>
  </si>
  <si>
    <t>Baron-Cohen: What were the aims of the study (3)?</t>
  </si>
  <si>
    <t>Baron-Cohen: How were the 'words' chosen for the eyes test?</t>
  </si>
  <si>
    <t>Baron-Cohen: Why is the study a natural experiment?</t>
  </si>
  <si>
    <t>Baron-Cohen: Describe group 1</t>
  </si>
  <si>
    <t>Baron-Cohen: Describe group 2</t>
  </si>
  <si>
    <t>Baron-Cohen: Describe group 3</t>
  </si>
  <si>
    <t>Baron-Cohen: Describe group 4</t>
  </si>
  <si>
    <t>Baron-Cohen: Describe the procedure of the study</t>
  </si>
  <si>
    <t>Baron-Cohen: Summarise the results of the study</t>
  </si>
  <si>
    <t>Baron-Cohen: What experimental design was used?</t>
  </si>
  <si>
    <t>Laney: What were the aims of the study (2)?</t>
  </si>
  <si>
    <t>Laney:  (Experiment 1) Describe the participants</t>
  </si>
  <si>
    <t>Laney:  (Experiment 1) What were the questionnaires used?</t>
  </si>
  <si>
    <t>Laney:  (Experiment 1) Why were 31 participants (17 in the love group) excluded from analysis from the results of the Food History Inventory (FHI)?</t>
  </si>
  <si>
    <t>Laney:  (Experiment 1) The researchers distinguised between believers and non-believers, what does this mean?</t>
  </si>
  <si>
    <t>Laney: (Experiment 1) What were the conclusions for the love group?</t>
  </si>
  <si>
    <t>Laney: What were the specific aims for experiment 2?</t>
  </si>
  <si>
    <t>Laney: (Experiment 2) Describe the participants</t>
  </si>
  <si>
    <t>Laney: (Experiment 2) Describe the procedure of the study - session 1</t>
  </si>
  <si>
    <t>Laney: (Experiment 2) Describe the procedure - session 2)</t>
  </si>
  <si>
    <t>Laney: (Experiment 2) How were the 20 images of food rated?</t>
  </si>
  <si>
    <t>Laney: (Experiment 2) How many participant's data was used?</t>
  </si>
  <si>
    <t>Laney: (Experiment 2) Describe the conclusions of the study</t>
  </si>
  <si>
    <t>BRR: According to social learning theory (SLT), someone has to go through four stages. What are they?</t>
  </si>
  <si>
    <r>
      <rPr>
        <sz val="11"/>
        <color theme="1"/>
        <rFont val="Calibri"/>
        <family val="2"/>
        <scheme val="minor"/>
      </rPr>
      <t xml:space="preserve">BRR: </t>
    </r>
    <r>
      <rPr>
        <sz val="11"/>
        <color theme="1"/>
        <rFont val="Calibri"/>
        <family val="2"/>
        <scheme val="minor"/>
      </rPr>
      <t>What is the 'social learning theory'?</t>
    </r>
  </si>
  <si>
    <t>BRR: What was the overall aim of the study?</t>
  </si>
  <si>
    <t>BRR: What were the specific aims of the study (2)?</t>
  </si>
  <si>
    <t>BRR: Describe the sample</t>
  </si>
  <si>
    <t>BRR: What were the IVs (3) in the study?</t>
  </si>
  <si>
    <t>BRR: How many conditions were there?</t>
  </si>
  <si>
    <t>BRR: Identify a possible confounding variable in this study</t>
  </si>
  <si>
    <t>BRR: What was the inter-rater reliability score for aggression levels?</t>
  </si>
  <si>
    <t>BRR: Identify some of the objects in the experimental room</t>
  </si>
  <si>
    <t>BRR: In the non-aggressive condition, the model played with the Bobo doll, true or false?</t>
  </si>
  <si>
    <t>BRR: After the children witnessed the aggressive or non-aggressive model, where were they taken?</t>
  </si>
  <si>
    <t>BRR: Identify some of the aggressive toys in the second experimental room to test for delayed imitation</t>
  </si>
  <si>
    <t>BRR: Identify some of the non-aggressive toys in the second experimental room to test for delayed imitation</t>
  </si>
  <si>
    <t>BRR: How much time approximately did children spend in the second experimental room?</t>
  </si>
  <si>
    <t>BRR: How was the children's behaviour 'measured' in the second experimental room?</t>
  </si>
  <si>
    <t>BRR: How many behaviours were recorded in the study for each child?</t>
  </si>
  <si>
    <t>BRR: The male model and and second researcher independently rated the behaviours of each child, true or false?</t>
  </si>
  <si>
    <t>BRR: Girls are more likely to imitate physical aggression if model was male, true or false?</t>
  </si>
  <si>
    <t>BRR: Girls are more likely to imitate verbal aggression if model was female, true or false?</t>
  </si>
  <si>
    <t>BRR: What sampling technique was used?</t>
  </si>
  <si>
    <t>BRR: What experimental design was used?</t>
  </si>
  <si>
    <t>BRR: What qualitative data was collected in the study?</t>
  </si>
  <si>
    <t>Saavedra &amp; Silverman: What did the researchers conclude?</t>
  </si>
  <si>
    <t>Saavedra &amp; Silverman: What sampling technique was used?</t>
  </si>
  <si>
    <t>Saavedra &amp; Silverman: Describe the participant</t>
  </si>
  <si>
    <t>Saavedra &amp; Silverman: What does the term evaluative learning mean?</t>
  </si>
  <si>
    <t>Saavedra &amp; Silverman: What were the two aims of the study?</t>
  </si>
  <si>
    <t>Saavedra &amp; Silverman:  How did the participant take part in the study?</t>
  </si>
  <si>
    <t>Saavedra &amp; Silverman:  What treatment type was offered to the boy in the study?</t>
  </si>
  <si>
    <t>Saavedra &amp; Silverman:  Approximately, how long were the treatment sessions?</t>
  </si>
  <si>
    <t>Saavedra &amp; Silverman: What was the scale for the 'feelings thermometer?'</t>
  </si>
  <si>
    <t>Saavedra &amp; Silverman: How did the phobia begin?</t>
  </si>
  <si>
    <t>Saavedra &amp; Silverman: What does the term 'in vivo exposure' mean in this study?</t>
  </si>
  <si>
    <t>Saavedra &amp; Silverman: How many months after the original treatment sessions was there follow up with the boy?</t>
  </si>
  <si>
    <t>Pepperberg: What was the aim of the study?</t>
  </si>
  <si>
    <t>Pepperberg: Describe the participant</t>
  </si>
  <si>
    <t>Pepperberg: What was the research method of this study?</t>
  </si>
  <si>
    <t>Pepperberg: How could the objects used with Alex be differentiated?</t>
  </si>
  <si>
    <t>Pepperberg: What two questions were asked to Alex?</t>
  </si>
  <si>
    <t>Pepperberg: What questions could Alex respond to before this study took place?</t>
  </si>
  <si>
    <t>Pepperberg: What was the technique called used in the study?</t>
  </si>
  <si>
    <t>Pepperberg: How long was the period of testing?</t>
  </si>
  <si>
    <t>Pepperberg: How was boredom reduced for Alex?</t>
  </si>
  <si>
    <t>Pepperberg: How many responses did Alex get correct overall with familiar objects?</t>
  </si>
  <si>
    <t>Pepperberg: How many responses did Alex get correct overall with unfamiliar objects?</t>
  </si>
  <si>
    <t>Pepperberg: What sampling technique was used?</t>
  </si>
  <si>
    <t>Milgram: What does the term 'dispositional hypothesis' mean?</t>
  </si>
  <si>
    <t>Milgram: Why was Milgram interested in this field of work?</t>
  </si>
  <si>
    <t>Milgram: What does the term 'agentic state' mean?</t>
  </si>
  <si>
    <t>Milgram: What does the term 'autonomous state' mean?</t>
  </si>
  <si>
    <t>Milgram: What did Milgram mean by moral strain?</t>
  </si>
  <si>
    <t>Milgram: Why was Milgram interested in a 'situational hypothesis?'</t>
  </si>
  <si>
    <t>Milgram: What was the overall aim of the study?</t>
  </si>
  <si>
    <t>Milgram: What was the specific aim of the study?</t>
  </si>
  <si>
    <t>Milgram: How large was the sample?</t>
  </si>
  <si>
    <t>Milgram: How much were the participants paid?</t>
  </si>
  <si>
    <t>Milgram: Where did the study take place?</t>
  </si>
  <si>
    <t>Milgram: What sampling technique was used?</t>
  </si>
  <si>
    <t>Milgram: How was obedience operationalised?</t>
  </si>
  <si>
    <t>Milgram: What was the name of the other participant (confederate) in the study?</t>
  </si>
  <si>
    <t>Milgram: What was the maximum voltage of the shock machine?</t>
  </si>
  <si>
    <t>Milgram: In what increments did the shock machine go up in?</t>
  </si>
  <si>
    <t>Milgram: What was prod 1?</t>
  </si>
  <si>
    <t>Milgram: What was prod 2?</t>
  </si>
  <si>
    <t>Milgram: What was prod 3?</t>
  </si>
  <si>
    <t>Milgram: What was prod 4?</t>
  </si>
  <si>
    <t>Milgram: Before the study took place, what was the mean % of psychology students who predicted that the participants would go up to 450 volts?</t>
  </si>
  <si>
    <t>Milgram: What were some of the signs of extreme tension shown by participants?</t>
  </si>
  <si>
    <t>Milgram: What % of participants went up to 450 volts?</t>
  </si>
  <si>
    <t>Milgram: How many participants stopped before 300 volts?</t>
  </si>
  <si>
    <t>Milgram: The results supported the dispositional hypothesis, true or false?</t>
  </si>
  <si>
    <t>Piliavin: What is bystander behaviour?</t>
  </si>
  <si>
    <t>Piliavin: What does the term 'diffusion of responsibility' mean?</t>
  </si>
  <si>
    <t>Piliavin: What were the aims of the study (2)?</t>
  </si>
  <si>
    <t>Piliavin: How many participants were used?</t>
  </si>
  <si>
    <t>Piliavin: What was the average number of participants in each carriage?</t>
  </si>
  <si>
    <t>Piliavin: Approximately, how many people were present in the immediate or critical area?</t>
  </si>
  <si>
    <t>Piliavin: What was the ethnic makeup of the passengers (estimate)?</t>
  </si>
  <si>
    <t>Piliavin: Where did the study take place?</t>
  </si>
  <si>
    <t>Piliavin: How was the victim's responsibility operationalised?</t>
  </si>
  <si>
    <t>Piliavin: How was the victim's race operationalised?</t>
  </si>
  <si>
    <t>Piliavin: How was the presence of a model operationalised?</t>
  </si>
  <si>
    <t>Piliavin: How was the number of bystanders operationalised?</t>
  </si>
  <si>
    <t>Piliavin: How was the DV measured?</t>
  </si>
  <si>
    <t>Piliavin: More spontaneous help was given for the drunk victim than the cane victim?</t>
  </si>
  <si>
    <t>Piliavin: What % of males who were 81 spontaneous first helpers were male?</t>
  </si>
  <si>
    <t>Piliavin: When the victim was drunk there was mainly same-race helping, why do you think this was the case?</t>
  </si>
  <si>
    <t>Piliavin: What experimental design was used?</t>
  </si>
  <si>
    <t>Piliavin: What type of research method was used?</t>
  </si>
  <si>
    <t>Piliavin: What qualitative data was collected in the study?</t>
  </si>
  <si>
    <t>Piliavin: There is a strong relationship between size of group and likelihood of helping, true or false?</t>
  </si>
  <si>
    <t>Yamamoto: Define the term altruism</t>
  </si>
  <si>
    <t>Yamamoto: Define prosocial behaviour</t>
  </si>
  <si>
    <t>Yamamoto: Define empathy</t>
  </si>
  <si>
    <t>Yamamoto: Define instrumental helping</t>
  </si>
  <si>
    <t>Yamamoto: What were the aims of the study (2)?</t>
  </si>
  <si>
    <t>Yamamoto: How many participants were used?</t>
  </si>
  <si>
    <t>Yamamoto: The chimpanzees had been used in previous research, true or false?</t>
  </si>
  <si>
    <t>Yamamoto: What does the term conspecific mean?</t>
  </si>
  <si>
    <t>Yamamoto: What two objects could help a chimpanzee solve a task?</t>
  </si>
  <si>
    <t>Yamamoto: How many objects in total were there?</t>
  </si>
  <si>
    <t>Yamamoto: How many tasks were there in the study?</t>
  </si>
  <si>
    <t>Yamamoto: How many trials were conducted?</t>
  </si>
  <si>
    <t>Yamamoto: (First can see) How many chimps first offered either the stick or straw more frequently than any other object?</t>
  </si>
  <si>
    <t>Yamamoto: (Cannot see) How many chimps first offered either the stick or straw more frequently than any other object?</t>
  </si>
  <si>
    <t>Yamamoto: How many chimps were tested in the second can see condition?</t>
  </si>
  <si>
    <t>Yamamoto: What sampling technique was used?</t>
  </si>
  <si>
    <t>Yamamoto: What was the IV?</t>
  </si>
  <si>
    <t>Yamamoto: What was the DV?</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</si>
</sst>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Calibri"/>
      <family val="2"/>
      <scheme val="minor"/>
    </font>
    <font>
      <sz val="9"/>
      <color indexed="81"/>
      <name val="Tahoma"/>
      <family val="2"/>
    </font>
    <font>
      <b/>
      <sz val="9"/>
      <color indexed="81"/>
      <name val="Tahoma"/>
      <family val="2"/>
    </font>
    <font>
      <sz val="10"/>
      <color theme="1"/>
      <name val="Century Gothic"/>
      <family val="2"/>
    </font>
    <font>
      <sz val="22"/>
      <color theme="1"/>
      <name val="Century Gothic"/>
      <family val="2"/>
    </font>
    <font>
      <sz val="22"/>
      <color theme="1"/>
      <name val="Calibri"/>
      <family val="2"/>
      <scheme val="minor"/>
    </font>
    <font>
      <b/>
      <sz val="11"/>
      <color theme="1"/>
      <name val="Calibri"/>
      <family val="2"/>
      <scheme val="minor"/>
    </font>
    <font>
      <b/>
      <sz val="10"/>
      <color theme="1"/>
      <name val="Century Gothic"/>
      <family val="2"/>
    </font>
    <font>
      <sz val="9"/>
      <color theme="1"/>
      <name val="Century Gothic"/>
      <family val="2"/>
    </font>
    <font>
      <sz val="10"/>
      <color theme="1"/>
      <name val="Calibri"/>
      <family val="2"/>
      <scheme val="minor"/>
    </font>
    <font>
      <sz val="12"/>
      <color theme="1"/>
      <name val="Calibri"/>
      <family val="2"/>
      <scheme val="minor"/>
    </font>
    <font>
      <b/>
      <sz val="12"/>
      <color theme="1"/>
      <name val="Calibri"/>
      <family val="2"/>
      <scheme val="minor"/>
    </font>
    <font>
      <sz val="11"/>
      <color rgb="FF2D3639"/>
      <name val="Calibri"/>
      <family val="2"/>
      <scheme val="minor"/>
    </font>
    <font>
      <sz val="11"/>
      <color rgb="FF222222"/>
      <name val="Calibri"/>
      <family val="2"/>
      <scheme val="minor"/>
    </font>
    <font>
      <sz val="8"/>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thin">
        <color auto="1"/>
      </bottom>
      <diagonal/>
    </border>
    <border>
      <left/>
      <right/>
      <top style="thin">
        <color auto="1"/>
      </top>
      <bottom/>
      <diagonal/>
    </border>
  </borders>
  <cellStyleXfs count="1">
    <xf numFmtId="0" fontId="0" fillId="0" borderId="0"/>
  </cellStyleXfs>
  <cellXfs count="88">
    <xf numFmtId="0" fontId="0" fillId="0" borderId="0" xfId="0"/>
    <xf numFmtId="0" fontId="3" fillId="0" borderId="1" xfId="0" applyFont="1" applyBorder="1" applyAlignment="1">
      <alignment textRotation="45"/>
    </xf>
    <xf numFmtId="0" fontId="3" fillId="0" borderId="1" xfId="0" applyFont="1" applyBorder="1" applyAlignment="1">
      <alignment vertical="top"/>
    </xf>
    <xf numFmtId="0" fontId="3" fillId="0" borderId="1" xfId="0" applyFont="1" applyBorder="1" applyAlignment="1">
      <alignment vertical="top" wrapText="1"/>
    </xf>
    <xf numFmtId="0" fontId="5" fillId="0" borderId="0" xfId="0" applyFont="1"/>
    <xf numFmtId="0" fontId="4" fillId="0" borderId="1" xfId="0" applyFont="1" applyBorder="1"/>
    <xf numFmtId="0" fontId="4" fillId="0" borderId="1" xfId="0" applyFont="1" applyBorder="1" applyAlignment="1">
      <alignment wrapText="1"/>
    </xf>
    <xf numFmtId="0" fontId="3" fillId="0" borderId="9" xfId="0" applyFont="1" applyBorder="1" applyAlignment="1">
      <alignment horizontal="center" textRotation="90"/>
    </xf>
    <xf numFmtId="0" fontId="3" fillId="0" borderId="12"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3" fillId="0" borderId="0" xfId="0" applyFont="1" applyBorder="1" applyAlignment="1">
      <alignment vertical="top" wrapText="1"/>
    </xf>
    <xf numFmtId="0" fontId="0" fillId="0" borderId="0" xfId="0" applyBorder="1"/>
    <xf numFmtId="0" fontId="6" fillId="0" borderId="0" xfId="0" applyFont="1" applyAlignment="1">
      <alignment horizontal="center" vertical="center"/>
    </xf>
    <xf numFmtId="0" fontId="7" fillId="0" borderId="0" xfId="0" applyFont="1" applyBorder="1" applyAlignment="1">
      <alignment horizontal="center"/>
    </xf>
    <xf numFmtId="0" fontId="6" fillId="0" borderId="0" xfId="0" applyFont="1" applyAlignment="1">
      <alignment horizontal="center"/>
    </xf>
    <xf numFmtId="0" fontId="3" fillId="0" borderId="1" xfId="0" applyFont="1" applyBorder="1" applyAlignment="1">
      <alignment horizontal="center" vertical="center" wrapText="1"/>
    </xf>
    <xf numFmtId="49" fontId="0" fillId="0" borderId="0" xfId="0" applyNumberFormat="1" applyAlignment="1">
      <alignment horizontal="center" textRotation="90"/>
    </xf>
    <xf numFmtId="0" fontId="3" fillId="0" borderId="5" xfId="0" applyFont="1" applyBorder="1" applyAlignment="1">
      <alignment textRotation="90"/>
    </xf>
    <xf numFmtId="0" fontId="3" fillId="0" borderId="6" xfId="0" applyFont="1" applyBorder="1" applyAlignment="1">
      <alignment textRotation="90"/>
    </xf>
    <xf numFmtId="0" fontId="3" fillId="0" borderId="7" xfId="0" applyFont="1" applyBorder="1" applyAlignment="1">
      <alignment textRotation="90"/>
    </xf>
    <xf numFmtId="0" fontId="3" fillId="0" borderId="8" xfId="0" applyFont="1" applyBorder="1" applyAlignment="1">
      <alignment textRotation="90"/>
    </xf>
    <xf numFmtId="0" fontId="3" fillId="0" borderId="9" xfId="0" applyFont="1" applyBorder="1" applyAlignment="1">
      <alignment textRotation="90"/>
    </xf>
    <xf numFmtId="0" fontId="3" fillId="0" borderId="10" xfId="0" applyFont="1" applyBorder="1" applyAlignment="1">
      <alignment textRotation="90"/>
    </xf>
    <xf numFmtId="49" fontId="0" fillId="0" borderId="0" xfId="0" applyNumberFormat="1"/>
    <xf numFmtId="0" fontId="6" fillId="0" borderId="0" xfId="0" applyFont="1" applyFill="1" applyBorder="1" applyAlignment="1">
      <alignment horizontal="center" vertical="center"/>
    </xf>
    <xf numFmtId="0" fontId="8" fillId="0" borderId="1" xfId="0" applyFont="1" applyBorder="1" applyAlignment="1">
      <alignment horizontal="center" vertical="center" wrapText="1"/>
    </xf>
    <xf numFmtId="0" fontId="0" fillId="0" borderId="0" xfId="0" applyAlignment="1">
      <alignment wrapText="1"/>
    </xf>
    <xf numFmtId="0" fontId="0" fillId="0" borderId="0" xfId="0" applyFill="1"/>
    <xf numFmtId="0" fontId="9" fillId="0" borderId="0" xfId="0" applyFont="1" applyAlignment="1">
      <alignment horizontal="left" vertical="center"/>
    </xf>
    <xf numFmtId="0" fontId="9" fillId="0" borderId="0" xfId="0" applyFont="1" applyAlignment="1">
      <alignment horizontal="right" vertical="center"/>
    </xf>
    <xf numFmtId="0" fontId="3" fillId="0" borderId="0" xfId="0" applyFont="1" applyBorder="1" applyAlignment="1"/>
    <xf numFmtId="0" fontId="3" fillId="0" borderId="14" xfId="0" applyFont="1" applyBorder="1" applyAlignment="1"/>
    <xf numFmtId="0" fontId="3" fillId="0" borderId="5" xfId="0" applyFont="1" applyBorder="1" applyAlignment="1">
      <alignment textRotation="45"/>
    </xf>
    <xf numFmtId="0" fontId="3" fillId="0" borderId="0" xfId="0" applyFont="1" applyBorder="1" applyAlignment="1">
      <alignment horizontal="center" vertical="center"/>
    </xf>
    <xf numFmtId="0" fontId="0" fillId="0" borderId="0" xfId="0" applyAlignment="1">
      <alignment horizontal="center" vertical="center"/>
    </xf>
    <xf numFmtId="0" fontId="0" fillId="2" borderId="0" xfId="0" applyFill="1" applyAlignment="1">
      <alignment horizontal="center" vertical="center"/>
    </xf>
    <xf numFmtId="0" fontId="3" fillId="2" borderId="0" xfId="0" applyFont="1" applyFill="1" applyBorder="1" applyAlignment="1">
      <alignment horizontal="center" vertical="center"/>
    </xf>
    <xf numFmtId="0" fontId="3" fillId="0" borderId="7" xfId="0" applyFont="1" applyBorder="1" applyAlignment="1">
      <alignment vertical="top"/>
    </xf>
    <xf numFmtId="0" fontId="3" fillId="0" borderId="0" xfId="0" applyFont="1" applyBorder="1" applyAlignment="1">
      <alignment textRotation="45"/>
    </xf>
    <xf numFmtId="0" fontId="0" fillId="0" borderId="0" xfId="0" applyBorder="1" applyAlignment="1">
      <alignment horizontal="center" vertical="center"/>
    </xf>
    <xf numFmtId="0" fontId="3" fillId="2" borderId="1" xfId="0" applyFont="1" applyFill="1" applyBorder="1" applyAlignment="1">
      <alignment horizontal="center" vertical="center"/>
    </xf>
    <xf numFmtId="0" fontId="3" fillId="0" borderId="0" xfId="0" applyFont="1" applyBorder="1" applyAlignment="1" applyProtection="1">
      <alignment horizontal="center" vertical="center"/>
      <protection hidden="1"/>
    </xf>
    <xf numFmtId="0" fontId="0" fillId="0" borderId="0" xfId="0" applyAlignment="1" applyProtection="1">
      <alignment horizontal="center" vertical="center"/>
      <protection hidden="1"/>
    </xf>
    <xf numFmtId="0" fontId="0" fillId="2" borderId="0" xfId="0" applyFill="1" applyAlignment="1" applyProtection="1">
      <alignment horizontal="center" vertical="center"/>
      <protection hidden="1"/>
    </xf>
    <xf numFmtId="0" fontId="3" fillId="2" borderId="0" xfId="0" applyFont="1" applyFill="1" applyBorder="1" applyAlignment="1" applyProtection="1">
      <alignment horizontal="center" vertical="center"/>
      <protection hidden="1"/>
    </xf>
    <xf numFmtId="0" fontId="7" fillId="3" borderId="1" xfId="0" applyFont="1" applyFill="1" applyBorder="1" applyAlignment="1" applyProtection="1">
      <alignment vertical="top"/>
    </xf>
    <xf numFmtId="0" fontId="10" fillId="2" borderId="1" xfId="0" applyFont="1" applyFill="1" applyBorder="1"/>
    <xf numFmtId="0" fontId="11" fillId="2" borderId="1" xfId="0" applyFont="1" applyFill="1" applyBorder="1"/>
    <xf numFmtId="49" fontId="10" fillId="2" borderId="1" xfId="0" applyNumberFormat="1" applyFont="1" applyFill="1" applyBorder="1"/>
    <xf numFmtId="0" fontId="0" fillId="0" borderId="0" xfId="0" applyFont="1"/>
    <xf numFmtId="0" fontId="0" fillId="0" borderId="0" xfId="0" applyFont="1" applyAlignment="1">
      <alignment wrapText="1"/>
    </xf>
    <xf numFmtId="0" fontId="12" fillId="0" borderId="0" xfId="0" applyFont="1"/>
    <xf numFmtId="0" fontId="13" fillId="0" borderId="0" xfId="0" applyFont="1" applyAlignment="1">
      <alignment wrapText="1"/>
    </xf>
    <xf numFmtId="0" fontId="0" fillId="0" borderId="0" xfId="0" applyNumberFormat="1" applyFont="1"/>
    <xf numFmtId="0" fontId="0" fillId="0" borderId="0" xfId="0" quotePrefix="1" applyAlignment="1">
      <alignment wrapText="1"/>
    </xf>
    <xf numFmtId="10" fontId="0" fillId="0" borderId="0" xfId="0" applyNumberFormat="1"/>
    <xf numFmtId="9" fontId="0" fillId="0" borderId="0" xfId="0" applyNumberFormat="1"/>
    <xf numFmtId="9" fontId="0" fillId="0" borderId="0" xfId="0" applyNumberFormat="1" applyAlignment="1">
      <alignment wrapText="1"/>
    </xf>
    <xf numFmtId="0" fontId="3" fillId="0" borderId="2" xfId="0" applyFont="1" applyBorder="1" applyAlignment="1">
      <alignment horizontal="center"/>
    </xf>
    <xf numFmtId="0" fontId="3" fillId="0" borderId="4" xfId="0" applyFont="1" applyBorder="1" applyAlignment="1">
      <alignment horizontal="center"/>
    </xf>
    <xf numFmtId="0" fontId="3" fillId="0" borderId="3" xfId="0" applyFont="1" applyBorder="1" applyAlignment="1">
      <alignment horizontal="center"/>
    </xf>
    <xf numFmtId="0" fontId="3" fillId="0" borderId="1" xfId="0" applyFont="1" applyBorder="1" applyAlignment="1">
      <alignment horizontal="center" textRotation="90"/>
    </xf>
    <xf numFmtId="0" fontId="3" fillId="0" borderId="0" xfId="0" applyFont="1" applyBorder="1" applyAlignment="1">
      <alignment horizontal="center" textRotation="90"/>
    </xf>
    <xf numFmtId="0" fontId="3" fillId="0" borderId="0" xfId="0" applyFont="1" applyBorder="1" applyAlignment="1">
      <alignment horizontal="center"/>
    </xf>
    <xf numFmtId="0" fontId="3" fillId="0" borderId="15" xfId="0" applyFont="1" applyBorder="1" applyAlignment="1">
      <alignment horizontal="center" vertical="center" textRotation="90"/>
    </xf>
    <xf numFmtId="0" fontId="3" fillId="0" borderId="0" xfId="0" applyFont="1" applyBorder="1" applyAlignment="1">
      <alignment horizontal="center" vertical="center" textRotation="90"/>
    </xf>
    <xf numFmtId="0" fontId="0" fillId="0" borderId="0" xfId="0" applyAlignment="1">
      <alignment vertical="center"/>
    </xf>
    <xf numFmtId="0" fontId="3" fillId="0" borderId="15" xfId="0" applyFont="1" applyBorder="1" applyAlignment="1">
      <alignment horizontal="center" textRotation="90"/>
    </xf>
    <xf numFmtId="0" fontId="3" fillId="0" borderId="11" xfId="0" applyFont="1" applyBorder="1" applyAlignment="1">
      <alignment horizontal="center" textRotation="90"/>
    </xf>
    <xf numFmtId="0" fontId="3" fillId="0" borderId="12" xfId="0" applyFont="1" applyBorder="1" applyAlignment="1">
      <alignment horizontal="center" textRotation="90"/>
    </xf>
    <xf numFmtId="0" fontId="0" fillId="0" borderId="0" xfId="0" applyAlignment="1"/>
    <xf numFmtId="0" fontId="0" fillId="0" borderId="12" xfId="0" applyBorder="1" applyAlignment="1"/>
    <xf numFmtId="0" fontId="0" fillId="0" borderId="0" xfId="0" applyAlignment="1">
      <alignment horizontal="center"/>
    </xf>
    <xf numFmtId="0" fontId="0" fillId="0" borderId="0" xfId="0" applyAlignment="1">
      <alignment horizontal="center" vertical="top"/>
    </xf>
    <xf numFmtId="0" fontId="3" fillId="0" borderId="8" xfId="0" applyFont="1" applyBorder="1" applyAlignment="1">
      <alignment horizontal="center" textRotation="90"/>
    </xf>
    <xf numFmtId="0" fontId="3" fillId="0" borderId="9"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3" fillId="0" borderId="5" xfId="0" applyFont="1" applyBorder="1" applyAlignment="1">
      <alignment horizontal="center" textRotation="90"/>
    </xf>
    <xf numFmtId="0" fontId="3" fillId="0" borderId="6" xfId="0" applyFont="1" applyBorder="1" applyAlignment="1">
      <alignment horizontal="center" textRotation="90"/>
    </xf>
    <xf numFmtId="0" fontId="3" fillId="0" borderId="7" xfId="0" applyFont="1" applyBorder="1" applyAlignment="1">
      <alignment horizontal="center" textRotation="90"/>
    </xf>
    <xf numFmtId="0" fontId="3" fillId="0" borderId="11" xfId="0" applyFont="1" applyBorder="1" applyAlignment="1">
      <alignment horizontal="center"/>
    </xf>
    <xf numFmtId="0" fontId="3" fillId="0" borderId="12" xfId="0" applyFont="1" applyBorder="1" applyAlignment="1">
      <alignment horizontal="center"/>
    </xf>
    <xf numFmtId="0" fontId="3" fillId="0" borderId="13" xfId="0" applyFont="1" applyBorder="1" applyAlignment="1">
      <alignment horizontal="center"/>
    </xf>
    <xf numFmtId="0" fontId="3" fillId="0" borderId="5" xfId="0" applyFont="1" applyBorder="1" applyAlignment="1">
      <alignment horizontal="center" textRotation="90" wrapText="1"/>
    </xf>
    <xf numFmtId="0" fontId="3" fillId="0" borderId="6" xfId="0" applyFont="1" applyBorder="1" applyAlignment="1">
      <alignment horizontal="center" textRotation="90" wrapText="1"/>
    </xf>
    <xf numFmtId="0" fontId="3" fillId="0" borderId="7" xfId="0" applyFont="1" applyBorder="1" applyAlignment="1">
      <alignment horizontal="center" textRotation="90"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theme" Target="theme/theme1.xml"/><Relationship Id="rId16" Type="http://schemas.openxmlformats.org/officeDocument/2006/relationships/styles" Target="styles.xml"/><Relationship Id="rId17" Type="http://schemas.openxmlformats.org/officeDocument/2006/relationships/sharedStrings" Target="sharedStrings.xml"/><Relationship Id="rId18"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21</xdr:col>
      <xdr:colOff>95251</xdr:colOff>
      <xdr:row>1</xdr:row>
      <xdr:rowOff>0</xdr:rowOff>
    </xdr:from>
    <xdr:to>
      <xdr:col>24</xdr:col>
      <xdr:colOff>557780</xdr:colOff>
      <xdr:row>2</xdr:row>
      <xdr:rowOff>1123950</xdr:rowOff>
    </xdr:to>
    <xdr:pic>
      <xdr:nvPicPr>
        <xdr:cNvPr id="3" name="Pictur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011401" y="476250"/>
          <a:ext cx="2291329" cy="2305050"/>
        </a:xfrm>
        <a:prstGeom prst="rect">
          <a:avLst/>
        </a:prstGeom>
      </xdr:spPr>
    </xdr:pic>
    <xdr:clientData/>
  </xdr:twoCellAnchor>
  <xdr:twoCellAnchor>
    <xdr:from>
      <xdr:col>21</xdr:col>
      <xdr:colOff>114294</xdr:colOff>
      <xdr:row>3</xdr:row>
      <xdr:rowOff>4</xdr:rowOff>
    </xdr:from>
    <xdr:to>
      <xdr:col>24</xdr:col>
      <xdr:colOff>571500</xdr:colOff>
      <xdr:row>3</xdr:row>
      <xdr:rowOff>342903</xdr:rowOff>
    </xdr:to>
    <xdr:sp macro="" textlink="">
      <xdr:nvSpPr>
        <xdr:cNvPr id="4" name="TextBox 3"/>
        <xdr:cNvSpPr txBox="1"/>
      </xdr:nvSpPr>
      <xdr:spPr>
        <a:xfrm rot="5400000">
          <a:off x="16001997" y="1866901"/>
          <a:ext cx="342899" cy="22860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GB" sz="900">
              <a:latin typeface="Century Gothic" panose="020B0502020202020204" pitchFamily="34" charset="0"/>
            </a:rPr>
            <a:t>Record your hits and misses in this chart</a:t>
          </a:r>
        </a:p>
      </xdr:txBody>
    </xdr:sp>
    <xdr:clientData/>
  </xdr:twoCellAnchor>
  <xdr:twoCellAnchor>
    <xdr:from>
      <xdr:col>33</xdr:col>
      <xdr:colOff>114300</xdr:colOff>
      <xdr:row>6</xdr:row>
      <xdr:rowOff>114300</xdr:rowOff>
    </xdr:from>
    <xdr:to>
      <xdr:col>36</xdr:col>
      <xdr:colOff>590550</xdr:colOff>
      <xdr:row>7</xdr:row>
      <xdr:rowOff>166694</xdr:rowOff>
    </xdr:to>
    <xdr:sp macro="" textlink="">
      <xdr:nvSpPr>
        <xdr:cNvPr id="6" name="TextBox 5"/>
        <xdr:cNvSpPr txBox="1"/>
      </xdr:nvSpPr>
      <xdr:spPr>
        <a:xfrm rot="5400000">
          <a:off x="26543791" y="5998372"/>
          <a:ext cx="1243019" cy="2333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tIns="0" bIns="0" rtlCol="0" anchor="t"/>
        <a:lstStyle/>
        <a:p>
          <a:pPr algn="ctr"/>
          <a:r>
            <a:rPr lang="en-GB" sz="1000">
              <a:latin typeface="Century Gothic" panose="020B0502020202020204" pitchFamily="34" charset="0"/>
            </a:rPr>
            <a:t>Battleships question grid generator from www.MrAllsopHistory.com</a:t>
          </a:r>
        </a:p>
        <a:p>
          <a:pPr algn="ctr"/>
          <a:endParaRPr lang="en-GB" sz="1000">
            <a:latin typeface="Century Gothic" panose="020B0502020202020204" pitchFamily="34" charset="0"/>
          </a:endParaRPr>
        </a:p>
        <a:p>
          <a:pPr algn="ctr"/>
          <a:r>
            <a:rPr lang="en-GB" sz="1000">
              <a:latin typeface="Century Gothic" panose="020B0502020202020204" pitchFamily="34" charset="0"/>
            </a:rPr>
            <a:t>Based on an</a:t>
          </a:r>
          <a:r>
            <a:rPr lang="en-GB" sz="1000" baseline="0">
              <a:latin typeface="Century Gothic" panose="020B0502020202020204" pitchFamily="34" charset="0"/>
            </a:rPr>
            <a:t> idea by </a:t>
          </a:r>
          <a:r>
            <a:rPr lang="en-GB" sz="1000" baseline="0">
              <a:solidFill>
                <a:sysClr val="windowText" lastClr="000000"/>
              </a:solidFill>
              <a:latin typeface="Century Gothic" panose="020B0502020202020204" pitchFamily="34" charset="0"/>
            </a:rPr>
            <a:t>Jonny</a:t>
          </a:r>
          <a:r>
            <a:rPr lang="en-GB" sz="1000" baseline="0">
              <a:latin typeface="Century Gothic" panose="020B0502020202020204" pitchFamily="34" charset="0"/>
            </a:rPr>
            <a:t> Hemphill</a:t>
          </a:r>
        </a:p>
        <a:p>
          <a:pPr algn="ctr"/>
          <a:r>
            <a:rPr lang="en-GB" sz="1000" baseline="0">
              <a:latin typeface="Century Gothic" panose="020B0502020202020204" pitchFamily="34" charset="0"/>
            </a:rPr>
            <a:t>Developed from a spreadsheet by</a:t>
          </a:r>
        </a:p>
        <a:p>
          <a:pPr algn="ctr"/>
          <a:r>
            <a:rPr lang="en-GB" sz="1000" baseline="0">
              <a:latin typeface="Century Gothic" panose="020B0502020202020204" pitchFamily="34" charset="0"/>
            </a:rPr>
            <a:t>Adam Boxer</a:t>
          </a:r>
          <a:endParaRPr lang="en-GB" sz="1000">
            <a:latin typeface="Century Gothic" panose="020B0502020202020204" pitchFamily="34" charset="0"/>
          </a:endParaRPr>
        </a:p>
      </xdr:txBody>
    </xdr:sp>
    <xdr:clientData/>
  </xdr:twoCellAnchor>
  <xdr:oneCellAnchor>
    <xdr:from>
      <xdr:col>25</xdr:col>
      <xdr:colOff>589043</xdr:colOff>
      <xdr:row>2</xdr:row>
      <xdr:rowOff>945603</xdr:rowOff>
    </xdr:from>
    <xdr:ext cx="8627490" cy="2628348"/>
    <xdr:sp macro="" textlink="">
      <xdr:nvSpPr>
        <xdr:cNvPr id="7" name="Rectangle 6"/>
        <xdr:cNvSpPr/>
      </xdr:nvSpPr>
      <xdr:spPr>
        <a:xfrm rot="18900000">
          <a:off x="17657843" y="2602953"/>
          <a:ext cx="8627490" cy="2628348"/>
        </a:xfrm>
        <a:prstGeom prst="rect">
          <a:avLst/>
        </a:prstGeom>
        <a:noFill/>
      </xdr:spPr>
      <xdr:txBody>
        <a:bodyPr wrap="none" lIns="91440" tIns="45720" rIns="91440" bIns="45720">
          <a:spAutoFit/>
        </a:bodyPr>
        <a:lstStyle/>
        <a:p>
          <a:pPr algn="ctr"/>
          <a:r>
            <a:rPr lang="en-US" sz="16200" b="0" cap="none" spc="0">
              <a:ln w="0">
                <a:solidFill>
                  <a:schemeClr val="bg1">
                    <a:lumMod val="85000"/>
                  </a:schemeClr>
                </a:solidFill>
              </a:ln>
              <a:noFill/>
              <a:effectLst/>
            </a:rPr>
            <a:t>ANSWERS</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24</xdr:col>
      <xdr:colOff>235954</xdr:colOff>
      <xdr:row>2</xdr:row>
      <xdr:rowOff>635826</xdr:rowOff>
    </xdr:from>
    <xdr:ext cx="7376699" cy="2252604"/>
    <xdr:sp macro="" textlink="">
      <xdr:nvSpPr>
        <xdr:cNvPr id="11" name="Rectangle 10"/>
        <xdr:cNvSpPr/>
      </xdr:nvSpPr>
      <xdr:spPr>
        <a:xfrm rot="18900000">
          <a:off x="16047454" y="2293176"/>
          <a:ext cx="7376699" cy="2252604"/>
        </a:xfrm>
        <a:prstGeom prst="rect">
          <a:avLst/>
        </a:prstGeom>
        <a:noFill/>
      </xdr:spPr>
      <xdr:txBody>
        <a:bodyPr wrap="none" lIns="91440" tIns="45720" rIns="91440" bIns="45720">
          <a:spAutoFit/>
        </a:bodyPr>
        <a:lstStyle/>
        <a:p>
          <a:pPr algn="ctr"/>
          <a:r>
            <a:rPr lang="en-US" sz="13500" b="0" cap="none" spc="0">
              <a:ln w="0">
                <a:solidFill>
                  <a:schemeClr val="bg1">
                    <a:lumMod val="85000"/>
                  </a:schemeClr>
                </a:solidFill>
              </a:ln>
              <a:noFill/>
              <a:effectLst/>
            </a:rPr>
            <a:t>ANSWERS</a:t>
          </a:r>
        </a:p>
      </xdr:txBody>
    </xdr:sp>
    <xdr:clientData/>
  </xdr:oneCellAnchor>
  <xdr:twoCellAnchor editAs="oneCell">
    <xdr:from>
      <xdr:col>20</xdr:col>
      <xdr:colOff>285751</xdr:colOff>
      <xdr:row>1</xdr:row>
      <xdr:rowOff>0</xdr:rowOff>
    </xdr:from>
    <xdr:to>
      <xdr:col>23</xdr:col>
      <xdr:colOff>419100</xdr:colOff>
      <xdr:row>2</xdr:row>
      <xdr:rowOff>787400</xdr:rowOff>
    </xdr:to>
    <xdr:pic>
      <xdr:nvPicPr>
        <xdr:cNvPr id="3" name="Picture 2"/>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14366" b="14600"/>
        <a:stretch/>
      </xdr:blipFill>
      <xdr:spPr>
        <a:xfrm>
          <a:off x="13658851" y="476250"/>
          <a:ext cx="1962149" cy="1968500"/>
        </a:xfrm>
        <a:prstGeom prst="rect">
          <a:avLst/>
        </a:prstGeom>
      </xdr:spPr>
    </xdr:pic>
    <xdr:clientData/>
  </xdr:twoCellAnchor>
  <xdr:twoCellAnchor>
    <xdr:from>
      <xdr:col>20</xdr:col>
      <xdr:colOff>114294</xdr:colOff>
      <xdr:row>2</xdr:row>
      <xdr:rowOff>800104</xdr:rowOff>
    </xdr:from>
    <xdr:to>
      <xdr:col>23</xdr:col>
      <xdr:colOff>571500</xdr:colOff>
      <xdr:row>2</xdr:row>
      <xdr:rowOff>1143003</xdr:rowOff>
    </xdr:to>
    <xdr:sp macro="" textlink="">
      <xdr:nvSpPr>
        <xdr:cNvPr id="4" name="TextBox 3"/>
        <xdr:cNvSpPr txBox="1"/>
      </xdr:nvSpPr>
      <xdr:spPr>
        <a:xfrm rot="5400000">
          <a:off x="14458947" y="1485901"/>
          <a:ext cx="342899" cy="22860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GB" sz="900">
              <a:latin typeface="Century Gothic" panose="020B0502020202020204" pitchFamily="34" charset="0"/>
            </a:rPr>
            <a:t>Record your hits and misses in this chart</a:t>
          </a:r>
        </a:p>
      </xdr:txBody>
    </xdr:sp>
    <xdr:clientData/>
  </xdr:twoCellAnchor>
  <xdr:twoCellAnchor>
    <xdr:from>
      <xdr:col>31</xdr:col>
      <xdr:colOff>114300</xdr:colOff>
      <xdr:row>5</xdr:row>
      <xdr:rowOff>228600</xdr:rowOff>
    </xdr:from>
    <xdr:to>
      <xdr:col>34</xdr:col>
      <xdr:colOff>590550</xdr:colOff>
      <xdr:row>6</xdr:row>
      <xdr:rowOff>280994</xdr:rowOff>
    </xdr:to>
    <xdr:sp macro="" textlink="">
      <xdr:nvSpPr>
        <xdr:cNvPr id="6" name="TextBox 5"/>
        <xdr:cNvSpPr txBox="1"/>
      </xdr:nvSpPr>
      <xdr:spPr>
        <a:xfrm rot="5400000">
          <a:off x="23338628" y="4893472"/>
          <a:ext cx="1233494" cy="2305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tIns="0" bIns="0" rtlCol="0" anchor="t"/>
        <a:lstStyle/>
        <a:p>
          <a:pPr algn="ctr"/>
          <a:r>
            <a:rPr lang="en-GB" sz="900">
              <a:latin typeface="Century Gothic" panose="020B0502020202020204" pitchFamily="34" charset="0"/>
            </a:rPr>
            <a:t>Battleships question grid generator from www.MrAllsopHistory.com</a:t>
          </a:r>
        </a:p>
        <a:p>
          <a:pPr algn="ctr"/>
          <a:endParaRPr lang="en-GB" sz="900">
            <a:latin typeface="Century Gothic" panose="020B0502020202020204" pitchFamily="34" charset="0"/>
          </a:endParaRPr>
        </a:p>
        <a:p>
          <a:pPr algn="ctr"/>
          <a:r>
            <a:rPr lang="en-GB" sz="900">
              <a:latin typeface="Century Gothic" panose="020B0502020202020204" pitchFamily="34" charset="0"/>
            </a:rPr>
            <a:t>Based on an</a:t>
          </a:r>
          <a:r>
            <a:rPr lang="en-GB" sz="900" baseline="0">
              <a:latin typeface="Century Gothic" panose="020B0502020202020204" pitchFamily="34" charset="0"/>
            </a:rPr>
            <a:t> idea by </a:t>
          </a:r>
          <a:r>
            <a:rPr lang="en-GB" sz="900" baseline="0">
              <a:solidFill>
                <a:sysClr val="windowText" lastClr="000000"/>
              </a:solidFill>
              <a:latin typeface="Century Gothic" panose="020B0502020202020204" pitchFamily="34" charset="0"/>
            </a:rPr>
            <a:t>Jonny</a:t>
          </a:r>
          <a:r>
            <a:rPr lang="en-GB" sz="900" baseline="0">
              <a:latin typeface="Century Gothic" panose="020B0502020202020204" pitchFamily="34" charset="0"/>
            </a:rPr>
            <a:t> Hemphill</a:t>
          </a:r>
        </a:p>
        <a:p>
          <a:pPr algn="ctr"/>
          <a:r>
            <a:rPr lang="en-GB" sz="900" baseline="0">
              <a:latin typeface="Century Gothic" panose="020B0502020202020204" pitchFamily="34" charset="0"/>
            </a:rPr>
            <a:t>Developed from a spreadsheet by</a:t>
          </a:r>
        </a:p>
        <a:p>
          <a:pPr algn="ctr"/>
          <a:r>
            <a:rPr lang="en-GB" sz="900" baseline="0">
              <a:latin typeface="Century Gothic" panose="020B0502020202020204" pitchFamily="34" charset="0"/>
            </a:rPr>
            <a:t>Adam Boxer</a:t>
          </a:r>
          <a:endParaRPr lang="en-GB" sz="900">
            <a:latin typeface="Century Gothic" panose="020B0502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19</xdr:col>
      <xdr:colOff>272140</xdr:colOff>
      <xdr:row>1</xdr:row>
      <xdr:rowOff>204105</xdr:rowOff>
    </xdr:from>
    <xdr:to>
      <xdr:col>21</xdr:col>
      <xdr:colOff>436514</xdr:colOff>
      <xdr:row>2</xdr:row>
      <xdr:rowOff>217712</xdr:rowOff>
    </xdr:to>
    <xdr:sp macro="" textlink="$L$2">
      <xdr:nvSpPr>
        <xdr:cNvPr id="3" name="Hexagon 2"/>
        <xdr:cNvSpPr/>
      </xdr:nvSpPr>
      <xdr:spPr>
        <a:xfrm>
          <a:off x="13988140" y="666748"/>
          <a:ext cx="1389017"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269844BB-C9DD-463A-9B2B-86ED3DD92254}" type="TxLink">
            <a:rPr lang="en-US" sz="700" b="0" i="0" u="none" strike="noStrike">
              <a:solidFill>
                <a:srgbClr val="000000"/>
              </a:solidFill>
              <a:latin typeface="Century Gothic"/>
            </a:rPr>
            <a:pPr algn="ctr"/>
            <a:t>What is quantitative data?</a:t>
          </a:fld>
          <a:endParaRPr lang="en-GB" sz="700"/>
        </a:p>
      </xdr:txBody>
    </xdr:sp>
    <xdr:clientData/>
  </xdr:twoCellAnchor>
  <xdr:twoCellAnchor>
    <xdr:from>
      <xdr:col>21</xdr:col>
      <xdr:colOff>136069</xdr:colOff>
      <xdr:row>1</xdr:row>
      <xdr:rowOff>802819</xdr:rowOff>
    </xdr:from>
    <xdr:to>
      <xdr:col>23</xdr:col>
      <xdr:colOff>300443</xdr:colOff>
      <xdr:row>2</xdr:row>
      <xdr:rowOff>816426</xdr:rowOff>
    </xdr:to>
    <xdr:sp macro="" textlink="$M$2">
      <xdr:nvSpPr>
        <xdr:cNvPr id="5" name="Hexagon 4"/>
        <xdr:cNvSpPr/>
      </xdr:nvSpPr>
      <xdr:spPr>
        <a:xfrm>
          <a:off x="15076712" y="1265462"/>
          <a:ext cx="1389017"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450410C-B671-4C79-9C96-6C3E55169C4B}" type="TxLink">
            <a:rPr lang="en-US" sz="700" b="0" i="0" u="none" strike="noStrike">
              <a:solidFill>
                <a:srgbClr val="000000"/>
              </a:solidFill>
              <a:latin typeface="Century Gothic"/>
            </a:rPr>
            <a:pPr algn="ctr"/>
            <a:t>What is standard deviation?</a:t>
          </a:fld>
          <a:endParaRPr lang="en-GB" sz="700"/>
        </a:p>
      </xdr:txBody>
    </xdr:sp>
    <xdr:clientData/>
  </xdr:twoCellAnchor>
  <xdr:twoCellAnchor>
    <xdr:from>
      <xdr:col>19</xdr:col>
      <xdr:colOff>272141</xdr:colOff>
      <xdr:row>2</xdr:row>
      <xdr:rowOff>217712</xdr:rowOff>
    </xdr:from>
    <xdr:to>
      <xdr:col>21</xdr:col>
      <xdr:colOff>436515</xdr:colOff>
      <xdr:row>3</xdr:row>
      <xdr:rowOff>231318</xdr:rowOff>
    </xdr:to>
    <xdr:sp macro="" textlink="$L$3">
      <xdr:nvSpPr>
        <xdr:cNvPr id="6" name="Hexagon 5"/>
        <xdr:cNvSpPr/>
      </xdr:nvSpPr>
      <xdr:spPr>
        <a:xfrm>
          <a:off x="13988141" y="1864176"/>
          <a:ext cx="1389017"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428A0A8-0A77-446F-8B50-42052BB2FCBE}" type="TxLink">
            <a:rPr lang="en-US" sz="700" b="0" i="0" u="none" strike="noStrike">
              <a:solidFill>
                <a:srgbClr val="000000"/>
              </a:solidFill>
              <a:latin typeface="Century Gothic"/>
            </a:rPr>
            <a:pPr algn="ctr"/>
            <a:t>What is a controlled observation?</a:t>
          </a:fld>
          <a:endParaRPr lang="en-GB" sz="700"/>
        </a:p>
      </xdr:txBody>
    </xdr:sp>
    <xdr:clientData/>
  </xdr:twoCellAnchor>
  <xdr:twoCellAnchor>
    <xdr:from>
      <xdr:col>21</xdr:col>
      <xdr:colOff>136069</xdr:colOff>
      <xdr:row>2</xdr:row>
      <xdr:rowOff>816427</xdr:rowOff>
    </xdr:from>
    <xdr:to>
      <xdr:col>23</xdr:col>
      <xdr:colOff>300443</xdr:colOff>
      <xdr:row>3</xdr:row>
      <xdr:rowOff>830033</xdr:rowOff>
    </xdr:to>
    <xdr:sp macro="" textlink="$M$3">
      <xdr:nvSpPr>
        <xdr:cNvPr id="9" name="Hexagon 8"/>
        <xdr:cNvSpPr/>
      </xdr:nvSpPr>
      <xdr:spPr>
        <a:xfrm>
          <a:off x="15076712" y="2462891"/>
          <a:ext cx="1389017"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56E8DF28-8459-4879-97BC-05CF35D8ADC5}" type="TxLink">
            <a:rPr lang="en-US" sz="700" b="0" i="0" u="none" strike="noStrike">
              <a:solidFill>
                <a:srgbClr val="000000"/>
              </a:solidFill>
              <a:latin typeface="Century Gothic"/>
            </a:rPr>
            <a:pPr algn="ctr"/>
            <a:t>What is an open ended questionnaire?</a:t>
          </a:fld>
          <a:endParaRPr lang="en-GB" sz="700"/>
        </a:p>
      </xdr:txBody>
    </xdr:sp>
    <xdr:clientData/>
  </xdr:twoCellAnchor>
  <xdr:twoCellAnchor>
    <xdr:from>
      <xdr:col>21</xdr:col>
      <xdr:colOff>136070</xdr:colOff>
      <xdr:row>3</xdr:row>
      <xdr:rowOff>830033</xdr:rowOff>
    </xdr:from>
    <xdr:to>
      <xdr:col>23</xdr:col>
      <xdr:colOff>300444</xdr:colOff>
      <xdr:row>4</xdr:row>
      <xdr:rowOff>843640</xdr:rowOff>
    </xdr:to>
    <xdr:sp macro="" textlink="$M$4">
      <xdr:nvSpPr>
        <xdr:cNvPr id="11" name="Hexagon 10"/>
        <xdr:cNvSpPr/>
      </xdr:nvSpPr>
      <xdr:spPr>
        <a:xfrm>
          <a:off x="15076713" y="3660319"/>
          <a:ext cx="1389017"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14F3016-8331-499B-90C3-8627BDB256A1}" type="TxLink">
            <a:rPr lang="en-US" sz="700" b="0" i="0" u="none" strike="noStrike">
              <a:solidFill>
                <a:srgbClr val="000000"/>
              </a:solidFill>
              <a:latin typeface="Century Gothic"/>
            </a:rPr>
            <a:pPr algn="ctr"/>
            <a:t>What is deception?</a:t>
          </a:fld>
          <a:endParaRPr lang="en-GB" sz="700"/>
        </a:p>
      </xdr:txBody>
    </xdr:sp>
    <xdr:clientData/>
  </xdr:twoCellAnchor>
  <xdr:twoCellAnchor>
    <xdr:from>
      <xdr:col>19</xdr:col>
      <xdr:colOff>272140</xdr:colOff>
      <xdr:row>3</xdr:row>
      <xdr:rowOff>231319</xdr:rowOff>
    </xdr:from>
    <xdr:to>
      <xdr:col>21</xdr:col>
      <xdr:colOff>436514</xdr:colOff>
      <xdr:row>4</xdr:row>
      <xdr:rowOff>244926</xdr:rowOff>
    </xdr:to>
    <xdr:sp macro="" textlink="$L$4">
      <xdr:nvSpPr>
        <xdr:cNvPr id="12" name="Hexagon 11"/>
        <xdr:cNvSpPr/>
      </xdr:nvSpPr>
      <xdr:spPr>
        <a:xfrm>
          <a:off x="13988140" y="3061605"/>
          <a:ext cx="1389017"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73A68D5-B421-4D57-958A-701A6CED00BF}" type="TxLink">
            <a:rPr lang="en-US" sz="700" b="0" i="0" u="none" strike="noStrike">
              <a:solidFill>
                <a:srgbClr val="000000"/>
              </a:solidFill>
              <a:latin typeface="Century Gothic"/>
            </a:rPr>
            <a:pPr algn="ctr"/>
            <a:t>What is an aim?</a:t>
          </a:fld>
          <a:endParaRPr lang="en-GB" sz="700"/>
        </a:p>
      </xdr:txBody>
    </xdr:sp>
    <xdr:clientData/>
  </xdr:twoCellAnchor>
  <xdr:twoCellAnchor>
    <xdr:from>
      <xdr:col>19</xdr:col>
      <xdr:colOff>272141</xdr:colOff>
      <xdr:row>4</xdr:row>
      <xdr:rowOff>244926</xdr:rowOff>
    </xdr:from>
    <xdr:to>
      <xdr:col>21</xdr:col>
      <xdr:colOff>436515</xdr:colOff>
      <xdr:row>5</xdr:row>
      <xdr:rowOff>217712</xdr:rowOff>
    </xdr:to>
    <xdr:sp macro="" textlink="$L$5">
      <xdr:nvSpPr>
        <xdr:cNvPr id="13" name="Hexagon 12"/>
        <xdr:cNvSpPr/>
      </xdr:nvSpPr>
      <xdr:spPr>
        <a:xfrm>
          <a:off x="13988141" y="4259033"/>
          <a:ext cx="1389017" cy="115660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6DA1E0CB-F1FA-4B70-BFFF-C199C1206FD6}" type="TxLink">
            <a:rPr lang="en-US" sz="700" b="0" i="0" u="none" strike="noStrike">
              <a:solidFill>
                <a:srgbClr val="000000"/>
              </a:solidFill>
              <a:latin typeface="Century Gothic"/>
            </a:rPr>
            <a:pPr algn="ctr"/>
            <a:t>What is a likert scale?</a:t>
          </a:fld>
          <a:endParaRPr lang="en-GB" sz="700"/>
        </a:p>
      </xdr:txBody>
    </xdr:sp>
    <xdr:clientData/>
  </xdr:twoCellAnchor>
  <xdr:twoCellAnchor>
    <xdr:from>
      <xdr:col>22</xdr:col>
      <xdr:colOff>612319</xdr:colOff>
      <xdr:row>1</xdr:row>
      <xdr:rowOff>204105</xdr:rowOff>
    </xdr:from>
    <xdr:to>
      <xdr:col>25</xdr:col>
      <xdr:colOff>164370</xdr:colOff>
      <xdr:row>2</xdr:row>
      <xdr:rowOff>217712</xdr:rowOff>
    </xdr:to>
    <xdr:sp macro="" textlink="$N$2">
      <xdr:nvSpPr>
        <xdr:cNvPr id="15" name="Hexagon 14"/>
        <xdr:cNvSpPr/>
      </xdr:nvSpPr>
      <xdr:spPr>
        <a:xfrm>
          <a:off x="16165283" y="666748"/>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E791E29B-497F-4368-8833-A54331FFD7B2}" type="TxLink">
            <a:rPr lang="en-US" sz="700" b="0" i="0" u="none" strike="noStrike">
              <a:solidFill>
                <a:srgbClr val="000000"/>
              </a:solidFill>
              <a:latin typeface="Century Gothic"/>
            </a:rPr>
            <a:pPr algn="ctr"/>
            <a:t>What does subjectivity mean?</a:t>
          </a:fld>
          <a:endParaRPr lang="en-GB" sz="700"/>
        </a:p>
      </xdr:txBody>
    </xdr:sp>
    <xdr:clientData/>
  </xdr:twoCellAnchor>
  <xdr:twoCellAnchor>
    <xdr:from>
      <xdr:col>24</xdr:col>
      <xdr:colOff>476248</xdr:colOff>
      <xdr:row>1</xdr:row>
      <xdr:rowOff>802819</xdr:rowOff>
    </xdr:from>
    <xdr:to>
      <xdr:col>27</xdr:col>
      <xdr:colOff>28300</xdr:colOff>
      <xdr:row>2</xdr:row>
      <xdr:rowOff>816426</xdr:rowOff>
    </xdr:to>
    <xdr:sp macro="" textlink="$O$2">
      <xdr:nvSpPr>
        <xdr:cNvPr id="16" name="Hexagon 15"/>
        <xdr:cNvSpPr/>
      </xdr:nvSpPr>
      <xdr:spPr>
        <a:xfrm>
          <a:off x="17253855" y="1265462"/>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6A9217CB-9272-42A6-A1BB-DAB0DDFC2753}" type="TxLink">
            <a:rPr lang="en-US" sz="700" b="0" i="0" u="none" strike="noStrike">
              <a:solidFill>
                <a:srgbClr val="000000"/>
              </a:solidFill>
              <a:latin typeface="Century Gothic"/>
            </a:rPr>
            <a:pPr algn="ctr"/>
            <a:t>What is time sampling in observations?</a:t>
          </a:fld>
          <a:endParaRPr lang="en-GB" sz="700"/>
        </a:p>
      </xdr:txBody>
    </xdr:sp>
    <xdr:clientData/>
  </xdr:twoCellAnchor>
  <xdr:twoCellAnchor>
    <xdr:from>
      <xdr:col>22</xdr:col>
      <xdr:colOff>612320</xdr:colOff>
      <xdr:row>2</xdr:row>
      <xdr:rowOff>217712</xdr:rowOff>
    </xdr:from>
    <xdr:to>
      <xdr:col>25</xdr:col>
      <xdr:colOff>164371</xdr:colOff>
      <xdr:row>3</xdr:row>
      <xdr:rowOff>231318</xdr:rowOff>
    </xdr:to>
    <xdr:sp macro="" textlink="$N$3">
      <xdr:nvSpPr>
        <xdr:cNvPr id="17" name="Hexagon 16"/>
        <xdr:cNvSpPr/>
      </xdr:nvSpPr>
      <xdr:spPr>
        <a:xfrm>
          <a:off x="16165284" y="1864176"/>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BAC3542D-4554-41CE-9EB8-CF4ECA7318FA}" type="TxLink">
            <a:rPr lang="en-US" sz="700" b="0" i="0" u="none" strike="noStrike">
              <a:solidFill>
                <a:srgbClr val="000000"/>
              </a:solidFill>
              <a:latin typeface="Century Gothic"/>
            </a:rPr>
            <a:pPr algn="ctr"/>
            <a:t>What is a field experiment?</a:t>
          </a:fld>
          <a:endParaRPr lang="en-GB" sz="700"/>
        </a:p>
      </xdr:txBody>
    </xdr:sp>
    <xdr:clientData/>
  </xdr:twoCellAnchor>
  <xdr:twoCellAnchor>
    <xdr:from>
      <xdr:col>24</xdr:col>
      <xdr:colOff>476248</xdr:colOff>
      <xdr:row>2</xdr:row>
      <xdr:rowOff>816427</xdr:rowOff>
    </xdr:from>
    <xdr:to>
      <xdr:col>27</xdr:col>
      <xdr:colOff>28300</xdr:colOff>
      <xdr:row>3</xdr:row>
      <xdr:rowOff>830033</xdr:rowOff>
    </xdr:to>
    <xdr:sp macro="" textlink="$O$3">
      <xdr:nvSpPr>
        <xdr:cNvPr id="18" name="Hexagon 17"/>
        <xdr:cNvSpPr/>
      </xdr:nvSpPr>
      <xdr:spPr>
        <a:xfrm>
          <a:off x="17253855" y="2462891"/>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BB163BD-FE25-4E44-8C1B-B272D4D199B7}" type="TxLink">
            <a:rPr lang="en-US" sz="700" b="0" i="0" u="none" strike="noStrike">
              <a:solidFill>
                <a:srgbClr val="000000"/>
              </a:solidFill>
              <a:latin typeface="Century Gothic"/>
            </a:rPr>
            <a:pPr algn="ctr"/>
            <a:t>What are situational variables?</a:t>
          </a:fld>
          <a:endParaRPr lang="en-GB" sz="700"/>
        </a:p>
      </xdr:txBody>
    </xdr:sp>
    <xdr:clientData/>
  </xdr:twoCellAnchor>
  <xdr:twoCellAnchor>
    <xdr:from>
      <xdr:col>24</xdr:col>
      <xdr:colOff>476249</xdr:colOff>
      <xdr:row>3</xdr:row>
      <xdr:rowOff>830033</xdr:rowOff>
    </xdr:from>
    <xdr:to>
      <xdr:col>27</xdr:col>
      <xdr:colOff>28301</xdr:colOff>
      <xdr:row>4</xdr:row>
      <xdr:rowOff>843640</xdr:rowOff>
    </xdr:to>
    <xdr:sp macro="" textlink="$O$4">
      <xdr:nvSpPr>
        <xdr:cNvPr id="19" name="Hexagon 18"/>
        <xdr:cNvSpPr/>
      </xdr:nvSpPr>
      <xdr:spPr>
        <a:xfrm>
          <a:off x="17253856" y="3660319"/>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2DD541CD-2A65-424C-857F-6CBA57B5F48C}" type="TxLink">
            <a:rPr lang="en-US" sz="700" b="0" i="0" u="none" strike="noStrike">
              <a:solidFill>
                <a:srgbClr val="000000"/>
              </a:solidFill>
              <a:latin typeface="Century Gothic"/>
            </a:rPr>
            <a:pPr algn="ctr"/>
            <a:t>Identify weaknesses of interviews</a:t>
          </a:fld>
          <a:endParaRPr lang="en-GB" sz="700"/>
        </a:p>
      </xdr:txBody>
    </xdr:sp>
    <xdr:clientData/>
  </xdr:twoCellAnchor>
  <xdr:twoCellAnchor>
    <xdr:from>
      <xdr:col>22</xdr:col>
      <xdr:colOff>612319</xdr:colOff>
      <xdr:row>3</xdr:row>
      <xdr:rowOff>231319</xdr:rowOff>
    </xdr:from>
    <xdr:to>
      <xdr:col>25</xdr:col>
      <xdr:colOff>164370</xdr:colOff>
      <xdr:row>4</xdr:row>
      <xdr:rowOff>244926</xdr:rowOff>
    </xdr:to>
    <xdr:sp macro="" textlink="$N$4">
      <xdr:nvSpPr>
        <xdr:cNvPr id="20" name="Hexagon 19"/>
        <xdr:cNvSpPr/>
      </xdr:nvSpPr>
      <xdr:spPr>
        <a:xfrm>
          <a:off x="16165283" y="3061605"/>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3F35E2C-5E25-4082-B3BC-609CFE981680}" type="TxLink">
            <a:rPr lang="en-US" sz="700" b="0" i="0" u="none" strike="noStrike">
              <a:solidFill>
                <a:srgbClr val="000000"/>
              </a:solidFill>
              <a:latin typeface="Century Gothic"/>
            </a:rPr>
            <a:pPr algn="ctr"/>
            <a:t>What are participant variables?</a:t>
          </a:fld>
          <a:endParaRPr lang="en-GB" sz="700"/>
        </a:p>
      </xdr:txBody>
    </xdr:sp>
    <xdr:clientData/>
  </xdr:twoCellAnchor>
  <xdr:twoCellAnchor>
    <xdr:from>
      <xdr:col>22</xdr:col>
      <xdr:colOff>612320</xdr:colOff>
      <xdr:row>4</xdr:row>
      <xdr:rowOff>244926</xdr:rowOff>
    </xdr:from>
    <xdr:to>
      <xdr:col>25</xdr:col>
      <xdr:colOff>164371</xdr:colOff>
      <xdr:row>5</xdr:row>
      <xdr:rowOff>217712</xdr:rowOff>
    </xdr:to>
    <xdr:sp macro="" textlink="$N$5">
      <xdr:nvSpPr>
        <xdr:cNvPr id="21" name="Hexagon 20"/>
        <xdr:cNvSpPr/>
      </xdr:nvSpPr>
      <xdr:spPr>
        <a:xfrm>
          <a:off x="16165284" y="4259033"/>
          <a:ext cx="1389016" cy="115660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9FE2A2F-D650-4674-8B9D-245E8A1DD88F}" type="TxLink">
            <a:rPr lang="en-US" sz="700" b="0" i="0" u="none" strike="noStrike">
              <a:solidFill>
                <a:srgbClr val="000000"/>
              </a:solidFill>
              <a:latin typeface="Century Gothic"/>
            </a:rPr>
            <a:pPr algn="ctr"/>
            <a:t>What is time sampling in observations?</a:t>
          </a:fld>
          <a:endParaRPr lang="en-GB" sz="700"/>
        </a:p>
      </xdr:txBody>
    </xdr:sp>
    <xdr:clientData/>
  </xdr:twoCellAnchor>
  <xdr:twoCellAnchor>
    <xdr:from>
      <xdr:col>21</xdr:col>
      <xdr:colOff>136070</xdr:colOff>
      <xdr:row>4</xdr:row>
      <xdr:rowOff>816426</xdr:rowOff>
    </xdr:from>
    <xdr:to>
      <xdr:col>23</xdr:col>
      <xdr:colOff>300444</xdr:colOff>
      <xdr:row>5</xdr:row>
      <xdr:rowOff>830032</xdr:rowOff>
    </xdr:to>
    <xdr:sp macro="" textlink="$M$5">
      <xdr:nvSpPr>
        <xdr:cNvPr id="23" name="Hexagon 22"/>
        <xdr:cNvSpPr/>
      </xdr:nvSpPr>
      <xdr:spPr>
        <a:xfrm>
          <a:off x="15076713" y="4830533"/>
          <a:ext cx="1389017"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DA6C16B-3EAC-41EA-B78E-9FFBB46D957C}" type="TxLink">
            <a:rPr lang="en-US" sz="700" b="0" i="0" u="none" strike="noStrike">
              <a:solidFill>
                <a:srgbClr val="000000"/>
              </a:solidFill>
              <a:latin typeface="Century Gothic"/>
            </a:rPr>
            <a:pPr algn="ctr"/>
            <a:t>What is test-retest method (reliability)?</a:t>
          </a:fld>
          <a:endParaRPr lang="en-GB" sz="700"/>
        </a:p>
      </xdr:txBody>
    </xdr:sp>
    <xdr:clientData/>
  </xdr:twoCellAnchor>
  <xdr:twoCellAnchor>
    <xdr:from>
      <xdr:col>24</xdr:col>
      <xdr:colOff>476249</xdr:colOff>
      <xdr:row>4</xdr:row>
      <xdr:rowOff>816426</xdr:rowOff>
    </xdr:from>
    <xdr:to>
      <xdr:col>27</xdr:col>
      <xdr:colOff>28301</xdr:colOff>
      <xdr:row>5</xdr:row>
      <xdr:rowOff>830032</xdr:rowOff>
    </xdr:to>
    <xdr:sp macro="" textlink="$O$5">
      <xdr:nvSpPr>
        <xdr:cNvPr id="24" name="Hexagon 23"/>
        <xdr:cNvSpPr/>
      </xdr:nvSpPr>
      <xdr:spPr>
        <a:xfrm>
          <a:off x="17253856" y="4830533"/>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2F32C291-F350-4BC6-BA6D-4C7224803663}" type="TxLink">
            <a:rPr lang="en-US" sz="700" b="0" i="0" u="none" strike="noStrike">
              <a:solidFill>
                <a:srgbClr val="000000"/>
              </a:solidFill>
              <a:latin typeface="Century Gothic"/>
            </a:rPr>
            <a:pPr algn="ctr"/>
            <a:t>What is inter-rater/observer reliability?</a:t>
          </a:fld>
          <a:endParaRPr lang="en-GB" sz="700"/>
        </a:p>
      </xdr:txBody>
    </xdr:sp>
    <xdr:clientData/>
  </xdr:twoCellAnchor>
  <xdr:twoCellAnchor>
    <xdr:from>
      <xdr:col>21</xdr:col>
      <xdr:colOff>256269</xdr:colOff>
      <xdr:row>0</xdr:row>
      <xdr:rowOff>138340</xdr:rowOff>
    </xdr:from>
    <xdr:to>
      <xdr:col>26</xdr:col>
      <xdr:colOff>555625</xdr:colOff>
      <xdr:row>1</xdr:row>
      <xdr:rowOff>47625</xdr:rowOff>
    </xdr:to>
    <xdr:sp macro="" textlink="">
      <xdr:nvSpPr>
        <xdr:cNvPr id="25" name="TextBox 24"/>
        <xdr:cNvSpPr txBox="1"/>
      </xdr:nvSpPr>
      <xdr:spPr>
        <a:xfrm>
          <a:off x="10606769" y="138340"/>
          <a:ext cx="3315606" cy="3696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b="1"/>
            <a:t>PLAYER 1 ________________________________</a:t>
          </a:r>
        </a:p>
      </xdr:txBody>
    </xdr:sp>
    <xdr:clientData/>
  </xdr:twoCellAnchor>
  <xdr:twoCellAnchor>
    <xdr:from>
      <xdr:col>19</xdr:col>
      <xdr:colOff>272141</xdr:colOff>
      <xdr:row>5</xdr:row>
      <xdr:rowOff>217712</xdr:rowOff>
    </xdr:from>
    <xdr:to>
      <xdr:col>21</xdr:col>
      <xdr:colOff>436515</xdr:colOff>
      <xdr:row>6</xdr:row>
      <xdr:rowOff>190499</xdr:rowOff>
    </xdr:to>
    <xdr:sp macro="" textlink="$L$5">
      <xdr:nvSpPr>
        <xdr:cNvPr id="26" name="Hexagon 25"/>
        <xdr:cNvSpPr/>
      </xdr:nvSpPr>
      <xdr:spPr>
        <a:xfrm>
          <a:off x="13988141" y="5415641"/>
          <a:ext cx="1389017" cy="115660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6DA1E0CB-F1FA-4B70-BFFF-C199C1206FD6}" type="TxLink">
            <a:rPr lang="en-US" sz="700" b="0" i="0" u="none" strike="noStrike">
              <a:solidFill>
                <a:srgbClr val="000000"/>
              </a:solidFill>
              <a:latin typeface="Century Gothic"/>
            </a:rPr>
            <a:pPr algn="ctr"/>
            <a:t>What is a likert scale?</a:t>
          </a:fld>
          <a:endParaRPr lang="en-GB" sz="700"/>
        </a:p>
      </xdr:txBody>
    </xdr:sp>
    <xdr:clientData/>
  </xdr:twoCellAnchor>
  <xdr:twoCellAnchor>
    <xdr:from>
      <xdr:col>22</xdr:col>
      <xdr:colOff>612320</xdr:colOff>
      <xdr:row>5</xdr:row>
      <xdr:rowOff>217712</xdr:rowOff>
    </xdr:from>
    <xdr:to>
      <xdr:col>25</xdr:col>
      <xdr:colOff>164371</xdr:colOff>
      <xdr:row>6</xdr:row>
      <xdr:rowOff>190499</xdr:rowOff>
    </xdr:to>
    <xdr:sp macro="" textlink="$N$5">
      <xdr:nvSpPr>
        <xdr:cNvPr id="27" name="Hexagon 26"/>
        <xdr:cNvSpPr/>
      </xdr:nvSpPr>
      <xdr:spPr>
        <a:xfrm>
          <a:off x="16165284" y="5415641"/>
          <a:ext cx="1389016" cy="115660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9FE2A2F-D650-4674-8B9D-245E8A1DD88F}" type="TxLink">
            <a:rPr lang="en-US" sz="700" b="0" i="0" u="none" strike="noStrike">
              <a:solidFill>
                <a:srgbClr val="000000"/>
              </a:solidFill>
              <a:latin typeface="Century Gothic"/>
            </a:rPr>
            <a:pPr algn="ctr"/>
            <a:t>What is time sampling in observations?</a:t>
          </a:fld>
          <a:endParaRPr lang="en-GB" sz="700"/>
        </a:p>
      </xdr:txBody>
    </xdr:sp>
    <xdr:clientData/>
  </xdr:twoCellAnchor>
  <xdr:twoCellAnchor>
    <xdr:from>
      <xdr:col>21</xdr:col>
      <xdr:colOff>136070</xdr:colOff>
      <xdr:row>5</xdr:row>
      <xdr:rowOff>802819</xdr:rowOff>
    </xdr:from>
    <xdr:to>
      <xdr:col>23</xdr:col>
      <xdr:colOff>300444</xdr:colOff>
      <xdr:row>6</xdr:row>
      <xdr:rowOff>816426</xdr:rowOff>
    </xdr:to>
    <xdr:sp macro="" textlink="$M$5">
      <xdr:nvSpPr>
        <xdr:cNvPr id="28" name="Hexagon 27"/>
        <xdr:cNvSpPr/>
      </xdr:nvSpPr>
      <xdr:spPr>
        <a:xfrm>
          <a:off x="15076713" y="6000748"/>
          <a:ext cx="1389017"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DA6C16B-3EAC-41EA-B78E-9FFBB46D957C}" type="TxLink">
            <a:rPr lang="en-US" sz="700" b="0" i="0" u="none" strike="noStrike">
              <a:solidFill>
                <a:srgbClr val="000000"/>
              </a:solidFill>
              <a:latin typeface="Century Gothic"/>
            </a:rPr>
            <a:pPr algn="ctr"/>
            <a:t>What is test-retest method (reliability)?</a:t>
          </a:fld>
          <a:endParaRPr lang="en-GB" sz="700"/>
        </a:p>
      </xdr:txBody>
    </xdr:sp>
    <xdr:clientData/>
  </xdr:twoCellAnchor>
  <xdr:twoCellAnchor>
    <xdr:from>
      <xdr:col>24</xdr:col>
      <xdr:colOff>476249</xdr:colOff>
      <xdr:row>5</xdr:row>
      <xdr:rowOff>802819</xdr:rowOff>
    </xdr:from>
    <xdr:to>
      <xdr:col>27</xdr:col>
      <xdr:colOff>28301</xdr:colOff>
      <xdr:row>6</xdr:row>
      <xdr:rowOff>816426</xdr:rowOff>
    </xdr:to>
    <xdr:sp macro="" textlink="$O$5">
      <xdr:nvSpPr>
        <xdr:cNvPr id="29" name="Hexagon 28"/>
        <xdr:cNvSpPr/>
      </xdr:nvSpPr>
      <xdr:spPr>
        <a:xfrm>
          <a:off x="17253856" y="6000748"/>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2F32C291-F350-4BC6-BA6D-4C7224803663}" type="TxLink">
            <a:rPr lang="en-US" sz="700" b="0" i="0" u="none" strike="noStrike">
              <a:solidFill>
                <a:srgbClr val="000000"/>
              </a:solidFill>
              <a:latin typeface="Century Gothic"/>
            </a:rPr>
            <a:pPr algn="ctr"/>
            <a:t>What is inter-rater/observer reliability?</a:t>
          </a:fld>
          <a:endParaRPr lang="en-GB" sz="700"/>
        </a:p>
      </xdr:txBody>
    </xdr:sp>
    <xdr:clientData/>
  </xdr:twoCellAnchor>
  <xdr:twoCellAnchor>
    <xdr:from>
      <xdr:col>26</xdr:col>
      <xdr:colOff>340176</xdr:colOff>
      <xdr:row>1</xdr:row>
      <xdr:rowOff>217712</xdr:rowOff>
    </xdr:from>
    <xdr:to>
      <xdr:col>28</xdr:col>
      <xdr:colOff>504549</xdr:colOff>
      <xdr:row>2</xdr:row>
      <xdr:rowOff>231319</xdr:rowOff>
    </xdr:to>
    <xdr:sp macro="" textlink="$P$2">
      <xdr:nvSpPr>
        <xdr:cNvPr id="30" name="Hexagon 29"/>
        <xdr:cNvSpPr/>
      </xdr:nvSpPr>
      <xdr:spPr>
        <a:xfrm>
          <a:off x="18342426" y="680355"/>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2A747D1E-6413-4932-9148-2F0F82435104}" type="TxLink">
            <a:rPr lang="en-US" sz="700" b="0" i="0" u="none" strike="noStrike">
              <a:solidFill>
                <a:srgbClr val="000000"/>
              </a:solidFill>
              <a:latin typeface="Century Gothic"/>
            </a:rPr>
            <a:pPr algn="ctr"/>
            <a:t>What is a field experiment?</a:t>
          </a:fld>
          <a:endParaRPr lang="en-GB" sz="400"/>
        </a:p>
      </xdr:txBody>
    </xdr:sp>
    <xdr:clientData/>
  </xdr:twoCellAnchor>
  <xdr:twoCellAnchor>
    <xdr:from>
      <xdr:col>26</xdr:col>
      <xdr:colOff>340176</xdr:colOff>
      <xdr:row>2</xdr:row>
      <xdr:rowOff>231320</xdr:rowOff>
    </xdr:from>
    <xdr:to>
      <xdr:col>28</xdr:col>
      <xdr:colOff>504549</xdr:colOff>
      <xdr:row>3</xdr:row>
      <xdr:rowOff>244926</xdr:rowOff>
    </xdr:to>
    <xdr:sp macro="" textlink="$P$3">
      <xdr:nvSpPr>
        <xdr:cNvPr id="31" name="Hexagon 30"/>
        <xdr:cNvSpPr/>
      </xdr:nvSpPr>
      <xdr:spPr>
        <a:xfrm>
          <a:off x="18342426" y="1877784"/>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51F456D-8C9C-49D2-B562-883D1BA36A74}" type="TxLink">
            <a:rPr lang="en-US" sz="700" b="0" i="0" u="none" strike="noStrike">
              <a:solidFill>
                <a:srgbClr val="000000"/>
              </a:solidFill>
              <a:latin typeface="Century Gothic"/>
            </a:rPr>
            <a:pPr algn="ctr"/>
            <a:t>What is a naturalistic observation?</a:t>
          </a:fld>
          <a:endParaRPr lang="en-GB" sz="400"/>
        </a:p>
      </xdr:txBody>
    </xdr:sp>
    <xdr:clientData/>
  </xdr:twoCellAnchor>
  <xdr:twoCellAnchor>
    <xdr:from>
      <xdr:col>26</xdr:col>
      <xdr:colOff>340177</xdr:colOff>
      <xdr:row>3</xdr:row>
      <xdr:rowOff>244926</xdr:rowOff>
    </xdr:from>
    <xdr:to>
      <xdr:col>28</xdr:col>
      <xdr:colOff>504550</xdr:colOff>
      <xdr:row>4</xdr:row>
      <xdr:rowOff>258533</xdr:rowOff>
    </xdr:to>
    <xdr:sp macro="" textlink="$P$4">
      <xdr:nvSpPr>
        <xdr:cNvPr id="32" name="Hexagon 31"/>
        <xdr:cNvSpPr/>
      </xdr:nvSpPr>
      <xdr:spPr>
        <a:xfrm>
          <a:off x="18342427" y="3075212"/>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34307FE-44C3-433F-9847-7AEB1AD58A91}" type="TxLink">
            <a:rPr lang="en-US" sz="700" b="0" i="0" u="none" strike="noStrike">
              <a:solidFill>
                <a:srgbClr val="000000"/>
              </a:solidFill>
              <a:latin typeface="Century Gothic"/>
            </a:rPr>
            <a:pPr algn="ctr"/>
            <a:t>What is a closed questionnaire?</a:t>
          </a:fld>
          <a:endParaRPr lang="en-GB" sz="400"/>
        </a:p>
      </xdr:txBody>
    </xdr:sp>
    <xdr:clientData/>
  </xdr:twoCellAnchor>
  <xdr:twoCellAnchor>
    <xdr:from>
      <xdr:col>26</xdr:col>
      <xdr:colOff>340177</xdr:colOff>
      <xdr:row>4</xdr:row>
      <xdr:rowOff>231319</xdr:rowOff>
    </xdr:from>
    <xdr:to>
      <xdr:col>28</xdr:col>
      <xdr:colOff>504550</xdr:colOff>
      <xdr:row>5</xdr:row>
      <xdr:rowOff>244925</xdr:rowOff>
    </xdr:to>
    <xdr:sp macro="" textlink="$P$5">
      <xdr:nvSpPr>
        <xdr:cNvPr id="33" name="Hexagon 32"/>
        <xdr:cNvSpPr/>
      </xdr:nvSpPr>
      <xdr:spPr>
        <a:xfrm>
          <a:off x="18342427" y="4245426"/>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DC1BB5C-3E4F-4032-88B3-AAB018397B0D}" type="TxLink">
            <a:rPr lang="en-US" sz="700" b="0" i="0" u="none" strike="noStrike">
              <a:solidFill>
                <a:srgbClr val="000000"/>
              </a:solidFill>
              <a:latin typeface="Century Gothic"/>
            </a:rPr>
            <a:pPr algn="ctr"/>
            <a:t>What are participant variables?</a:t>
          </a:fld>
          <a:endParaRPr lang="en-GB" sz="400"/>
        </a:p>
      </xdr:txBody>
    </xdr:sp>
    <xdr:clientData/>
  </xdr:twoCellAnchor>
  <xdr:twoCellAnchor>
    <xdr:from>
      <xdr:col>26</xdr:col>
      <xdr:colOff>340177</xdr:colOff>
      <xdr:row>5</xdr:row>
      <xdr:rowOff>217712</xdr:rowOff>
    </xdr:from>
    <xdr:to>
      <xdr:col>28</xdr:col>
      <xdr:colOff>504550</xdr:colOff>
      <xdr:row>6</xdr:row>
      <xdr:rowOff>231319</xdr:rowOff>
    </xdr:to>
    <xdr:sp macro="" textlink="$P$6">
      <xdr:nvSpPr>
        <xdr:cNvPr id="34" name="Hexagon 33"/>
        <xdr:cNvSpPr/>
      </xdr:nvSpPr>
      <xdr:spPr>
        <a:xfrm>
          <a:off x="18342427" y="5415641"/>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3F1BC8C-2DFC-4C0B-A88F-417AF954C519}" type="TxLink">
            <a:rPr lang="en-US" sz="700" b="0" i="0" u="none" strike="noStrike">
              <a:solidFill>
                <a:srgbClr val="000000"/>
              </a:solidFill>
              <a:latin typeface="Century Gothic"/>
            </a:rPr>
            <a:pPr algn="ctr"/>
            <a:t>What does the term population mean?</a:t>
          </a:fld>
          <a:endParaRPr lang="en-GB" sz="400"/>
        </a:p>
      </xdr:txBody>
    </xdr:sp>
    <xdr:clientData/>
  </xdr:twoCellAnchor>
  <xdr:twoCellAnchor>
    <xdr:from>
      <xdr:col>18</xdr:col>
      <xdr:colOff>285759</xdr:colOff>
      <xdr:row>1</xdr:row>
      <xdr:rowOff>217713</xdr:rowOff>
    </xdr:from>
    <xdr:to>
      <xdr:col>18</xdr:col>
      <xdr:colOff>585115</xdr:colOff>
      <xdr:row>5</xdr:row>
      <xdr:rowOff>1170212</xdr:rowOff>
    </xdr:to>
    <xdr:sp macro="" textlink="">
      <xdr:nvSpPr>
        <xdr:cNvPr id="35" name="TextBox 34"/>
        <xdr:cNvSpPr txBox="1"/>
      </xdr:nvSpPr>
      <xdr:spPr>
        <a:xfrm rot="16200000">
          <a:off x="10695223" y="3374571"/>
          <a:ext cx="5687785" cy="2993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b="1"/>
            <a:t>PLAYER 2 ________________________________</a:t>
          </a:r>
        </a:p>
      </xdr:txBody>
    </xdr:sp>
    <xdr:clientData/>
  </xdr:twoCellAnchor>
  <xdr:twoCellAnchor>
    <xdr:from>
      <xdr:col>33</xdr:col>
      <xdr:colOff>129265</xdr:colOff>
      <xdr:row>1</xdr:row>
      <xdr:rowOff>204105</xdr:rowOff>
    </xdr:from>
    <xdr:to>
      <xdr:col>35</xdr:col>
      <xdr:colOff>293639</xdr:colOff>
      <xdr:row>2</xdr:row>
      <xdr:rowOff>217712</xdr:rowOff>
    </xdr:to>
    <xdr:sp macro="" textlink="$AU$2">
      <xdr:nvSpPr>
        <xdr:cNvPr id="36" name="Hexagon 35"/>
        <xdr:cNvSpPr/>
      </xdr:nvSpPr>
      <xdr:spPr>
        <a:xfrm>
          <a:off x="17115515" y="664480"/>
          <a:ext cx="1370874"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D4F09BD-0691-412B-BBB8-F3D7F0B3435F}" type="TxLink">
            <a:rPr lang="en-US" sz="700" b="0" i="0" u="none" strike="noStrike">
              <a:solidFill>
                <a:srgbClr val="000000"/>
              </a:solidFill>
              <a:latin typeface="Century Gothic"/>
            </a:rPr>
            <a:pPr algn="ctr"/>
            <a:t>Numerical form to get statistical analysis</a:t>
          </a:fld>
          <a:endParaRPr lang="en-GB" sz="400"/>
        </a:p>
      </xdr:txBody>
    </xdr:sp>
    <xdr:clientData/>
  </xdr:twoCellAnchor>
  <xdr:twoCellAnchor>
    <xdr:from>
      <xdr:col>34</xdr:col>
      <xdr:colOff>596444</xdr:colOff>
      <xdr:row>1</xdr:row>
      <xdr:rowOff>802819</xdr:rowOff>
    </xdr:from>
    <xdr:to>
      <xdr:col>37</xdr:col>
      <xdr:colOff>157568</xdr:colOff>
      <xdr:row>2</xdr:row>
      <xdr:rowOff>816426</xdr:rowOff>
    </xdr:to>
    <xdr:sp macro="" textlink="$AV$2">
      <xdr:nvSpPr>
        <xdr:cNvPr id="37" name="Hexagon 36"/>
        <xdr:cNvSpPr/>
      </xdr:nvSpPr>
      <xdr:spPr>
        <a:xfrm>
          <a:off x="18185944" y="1263194"/>
          <a:ext cx="1370874"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61B6B4CD-A1B6-46EB-ACC2-E055F7417242}" type="TxLink">
            <a:rPr lang="en-US" sz="700" b="0" i="0" u="none" strike="noStrike">
              <a:solidFill>
                <a:srgbClr val="000000"/>
              </a:solidFill>
              <a:latin typeface="Century Gothic"/>
            </a:rPr>
            <a:pPr algn="ctr"/>
            <a:t>A computed measure of how much scores vary around the mean score</a:t>
          </a:fld>
          <a:endParaRPr lang="en-GB" sz="400"/>
        </a:p>
      </xdr:txBody>
    </xdr:sp>
    <xdr:clientData/>
  </xdr:twoCellAnchor>
  <xdr:twoCellAnchor>
    <xdr:from>
      <xdr:col>33</xdr:col>
      <xdr:colOff>129266</xdr:colOff>
      <xdr:row>2</xdr:row>
      <xdr:rowOff>217712</xdr:rowOff>
    </xdr:from>
    <xdr:to>
      <xdr:col>35</xdr:col>
      <xdr:colOff>293640</xdr:colOff>
      <xdr:row>3</xdr:row>
      <xdr:rowOff>231318</xdr:rowOff>
    </xdr:to>
    <xdr:sp macro="" textlink="$AU$3">
      <xdr:nvSpPr>
        <xdr:cNvPr id="38" name="Hexagon 37"/>
        <xdr:cNvSpPr/>
      </xdr:nvSpPr>
      <xdr:spPr>
        <a:xfrm>
          <a:off x="17115516" y="1852837"/>
          <a:ext cx="1370874" cy="118835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B36D150E-A442-4118-90EB-4F7499DABFEB}" type="TxLink">
            <a:rPr lang="en-US" sz="700" b="0" i="0" u="none" strike="noStrike">
              <a:solidFill>
                <a:srgbClr val="000000"/>
              </a:solidFill>
              <a:latin typeface="Century Gothic"/>
            </a:rPr>
            <a:pPr algn="ctr"/>
            <a:t>Watched behind a one-way mirror so researcher can not be seen observing</a:t>
          </a:fld>
          <a:endParaRPr lang="en-GB" sz="400"/>
        </a:p>
      </xdr:txBody>
    </xdr:sp>
    <xdr:clientData/>
  </xdr:twoCellAnchor>
  <xdr:twoCellAnchor>
    <xdr:from>
      <xdr:col>34</xdr:col>
      <xdr:colOff>596444</xdr:colOff>
      <xdr:row>2</xdr:row>
      <xdr:rowOff>816427</xdr:rowOff>
    </xdr:from>
    <xdr:to>
      <xdr:col>37</xdr:col>
      <xdr:colOff>157568</xdr:colOff>
      <xdr:row>3</xdr:row>
      <xdr:rowOff>830033</xdr:rowOff>
    </xdr:to>
    <xdr:sp macro="" textlink="$AV$3">
      <xdr:nvSpPr>
        <xdr:cNvPr id="39" name="Hexagon 38"/>
        <xdr:cNvSpPr/>
      </xdr:nvSpPr>
      <xdr:spPr>
        <a:xfrm>
          <a:off x="18185944" y="2451552"/>
          <a:ext cx="1370874" cy="118835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0700B567-0538-449F-8743-C6239674FA66}" type="TxLink">
            <a:rPr lang="en-US" sz="700" b="0" i="0" u="none" strike="noStrike">
              <a:solidFill>
                <a:srgbClr val="000000"/>
              </a:solidFill>
              <a:latin typeface="Century Gothic"/>
            </a:rPr>
            <a:pPr algn="ctr"/>
            <a:t>Participant develops an answer. (Ex. Tell me about a happy childhood
memory)</a:t>
          </a:fld>
          <a:endParaRPr lang="en-GB" sz="400"/>
        </a:p>
      </xdr:txBody>
    </xdr:sp>
    <xdr:clientData/>
  </xdr:twoCellAnchor>
  <xdr:twoCellAnchor>
    <xdr:from>
      <xdr:col>34</xdr:col>
      <xdr:colOff>596445</xdr:colOff>
      <xdr:row>3</xdr:row>
      <xdr:rowOff>830033</xdr:rowOff>
    </xdr:from>
    <xdr:to>
      <xdr:col>37</xdr:col>
      <xdr:colOff>157569</xdr:colOff>
      <xdr:row>4</xdr:row>
      <xdr:rowOff>843640</xdr:rowOff>
    </xdr:to>
    <xdr:sp macro="" textlink="$AV$4">
      <xdr:nvSpPr>
        <xdr:cNvPr id="40" name="Hexagon 39"/>
        <xdr:cNvSpPr/>
      </xdr:nvSpPr>
      <xdr:spPr>
        <a:xfrm>
          <a:off x="18185945" y="3639908"/>
          <a:ext cx="1370874"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8804075-7F81-473E-8CB3-DF6952541657}" type="TxLink">
            <a:rPr lang="en-US" sz="700" b="0" i="0" u="none" strike="noStrike">
              <a:solidFill>
                <a:srgbClr val="000000"/>
              </a:solidFill>
              <a:latin typeface="Century Gothic"/>
            </a:rPr>
            <a:pPr algn="ctr"/>
            <a:t>Not allowing the participants to know what the true nature of the study is about</a:t>
          </a:fld>
          <a:endParaRPr lang="en-GB" sz="400"/>
        </a:p>
      </xdr:txBody>
    </xdr:sp>
    <xdr:clientData/>
  </xdr:twoCellAnchor>
  <xdr:twoCellAnchor>
    <xdr:from>
      <xdr:col>33</xdr:col>
      <xdr:colOff>129265</xdr:colOff>
      <xdr:row>3</xdr:row>
      <xdr:rowOff>231319</xdr:rowOff>
    </xdr:from>
    <xdr:to>
      <xdr:col>35</xdr:col>
      <xdr:colOff>293639</xdr:colOff>
      <xdr:row>4</xdr:row>
      <xdr:rowOff>244926</xdr:rowOff>
    </xdr:to>
    <xdr:sp macro="" textlink="$AU$4">
      <xdr:nvSpPr>
        <xdr:cNvPr id="41" name="Hexagon 40"/>
        <xdr:cNvSpPr/>
      </xdr:nvSpPr>
      <xdr:spPr>
        <a:xfrm>
          <a:off x="17115515" y="3041194"/>
          <a:ext cx="1370874"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F22EF7B1-F612-44CB-97E8-FEE1500F3B1D}" type="TxLink">
            <a:rPr lang="en-US" sz="700" b="0" i="0" u="none" strike="noStrike">
              <a:solidFill>
                <a:srgbClr val="000000"/>
              </a:solidFill>
              <a:latin typeface="Century Gothic"/>
            </a:rPr>
            <a:pPr algn="ctr"/>
            <a:t>Written before study stating the study's purpose</a:t>
          </a:fld>
          <a:endParaRPr lang="en-GB" sz="400"/>
        </a:p>
      </xdr:txBody>
    </xdr:sp>
    <xdr:clientData/>
  </xdr:twoCellAnchor>
  <xdr:twoCellAnchor>
    <xdr:from>
      <xdr:col>33</xdr:col>
      <xdr:colOff>129266</xdr:colOff>
      <xdr:row>4</xdr:row>
      <xdr:rowOff>244926</xdr:rowOff>
    </xdr:from>
    <xdr:to>
      <xdr:col>35</xdr:col>
      <xdr:colOff>293640</xdr:colOff>
      <xdr:row>5</xdr:row>
      <xdr:rowOff>217712</xdr:rowOff>
    </xdr:to>
    <xdr:sp macro="" textlink="$AU$5">
      <xdr:nvSpPr>
        <xdr:cNvPr id="42" name="Hexagon 41"/>
        <xdr:cNvSpPr/>
      </xdr:nvSpPr>
      <xdr:spPr>
        <a:xfrm>
          <a:off x="17115516" y="4229551"/>
          <a:ext cx="1370874" cy="114753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3BB37A1-AFF9-44C2-B90B-2980F682EFDB}" type="TxLink">
            <a:rPr lang="en-US" sz="700" b="0" i="0" u="none" strike="noStrike">
              <a:solidFill>
                <a:srgbClr val="000000"/>
              </a:solidFill>
              <a:latin typeface="Century Gothic"/>
            </a:rPr>
            <a:pPr algn="ctr"/>
            <a:t>Statements where participants rate their opinion of something e.g., strongly agree, strongly disagree</a:t>
          </a:fld>
          <a:endParaRPr lang="en-GB" sz="400"/>
        </a:p>
      </xdr:txBody>
    </xdr:sp>
    <xdr:clientData/>
  </xdr:twoCellAnchor>
  <xdr:twoCellAnchor>
    <xdr:from>
      <xdr:col>36</xdr:col>
      <xdr:colOff>469444</xdr:colOff>
      <xdr:row>1</xdr:row>
      <xdr:rowOff>204105</xdr:rowOff>
    </xdr:from>
    <xdr:to>
      <xdr:col>39</xdr:col>
      <xdr:colOff>21495</xdr:colOff>
      <xdr:row>2</xdr:row>
      <xdr:rowOff>217712</xdr:rowOff>
    </xdr:to>
    <xdr:sp macro="" textlink="$AW$2">
      <xdr:nvSpPr>
        <xdr:cNvPr id="43" name="Hexagon 42"/>
        <xdr:cNvSpPr/>
      </xdr:nvSpPr>
      <xdr:spPr>
        <a:xfrm>
          <a:off x="19265444" y="664480"/>
          <a:ext cx="1361801"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8554C25-DDC3-4664-AF9A-E47EB1AACE57}" type="TxLink">
            <a:rPr lang="en-US" sz="700" b="0" i="0" u="none" strike="noStrike">
              <a:solidFill>
                <a:srgbClr val="000000"/>
              </a:solidFill>
              <a:latin typeface="Century Gothic"/>
            </a:rPr>
            <a:pPr algn="ctr"/>
            <a:t>The quality of being based on or influenced by personal feelings, tastes, or opinions.</a:t>
          </a:fld>
          <a:endParaRPr lang="en-GB" sz="400"/>
        </a:p>
      </xdr:txBody>
    </xdr:sp>
    <xdr:clientData/>
  </xdr:twoCellAnchor>
  <xdr:twoCellAnchor>
    <xdr:from>
      <xdr:col>38</xdr:col>
      <xdr:colOff>333373</xdr:colOff>
      <xdr:row>1</xdr:row>
      <xdr:rowOff>802819</xdr:rowOff>
    </xdr:from>
    <xdr:to>
      <xdr:col>40</xdr:col>
      <xdr:colOff>488675</xdr:colOff>
      <xdr:row>2</xdr:row>
      <xdr:rowOff>816426</xdr:rowOff>
    </xdr:to>
    <xdr:sp macro="" textlink="$AX$2">
      <xdr:nvSpPr>
        <xdr:cNvPr id="44" name="Hexagon 43"/>
        <xdr:cNvSpPr/>
      </xdr:nvSpPr>
      <xdr:spPr>
        <a:xfrm>
          <a:off x="20335873" y="1263194"/>
          <a:ext cx="1361802"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FD48630-BF81-463E-A382-37DBA55A0A2A}" type="TxLink">
            <a:rPr lang="en-US" sz="700" b="0" i="0" u="none" strike="noStrike">
              <a:solidFill>
                <a:srgbClr val="000000"/>
              </a:solidFill>
              <a:latin typeface="Century Gothic"/>
            </a:rPr>
            <a:pPr algn="ctr"/>
            <a:t>Behaviors are recorded in specific time intervals, e.g., Instantaneous scan: record behavior at the start of each set time interval. (ie. every 10 seconds record the behavior)</a:t>
          </a:fld>
          <a:endParaRPr lang="en-GB" sz="400"/>
        </a:p>
      </xdr:txBody>
    </xdr:sp>
    <xdr:clientData/>
  </xdr:twoCellAnchor>
  <xdr:twoCellAnchor>
    <xdr:from>
      <xdr:col>36</xdr:col>
      <xdr:colOff>469445</xdr:colOff>
      <xdr:row>2</xdr:row>
      <xdr:rowOff>217712</xdr:rowOff>
    </xdr:from>
    <xdr:to>
      <xdr:col>39</xdr:col>
      <xdr:colOff>21496</xdr:colOff>
      <xdr:row>3</xdr:row>
      <xdr:rowOff>231318</xdr:rowOff>
    </xdr:to>
    <xdr:sp macro="" textlink="$AW$3">
      <xdr:nvSpPr>
        <xdr:cNvPr id="45" name="Hexagon 44"/>
        <xdr:cNvSpPr/>
      </xdr:nvSpPr>
      <xdr:spPr>
        <a:xfrm>
          <a:off x="19265445" y="1852837"/>
          <a:ext cx="1361801" cy="118835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0365287E-AF8B-4EA0-81AB-C3694979946F}" type="TxLink">
            <a:rPr lang="en-US" sz="700" b="0" i="0" u="none" strike="noStrike">
              <a:solidFill>
                <a:srgbClr val="000000"/>
              </a:solidFill>
              <a:latin typeface="Century Gothic"/>
            </a:rPr>
            <a:pPr algn="ctr"/>
            <a:t>Takes place in a natural environment that might affect the DV (Weather, Time of day, etc.)</a:t>
          </a:fld>
          <a:endParaRPr lang="en-GB" sz="400"/>
        </a:p>
      </xdr:txBody>
    </xdr:sp>
    <xdr:clientData/>
  </xdr:twoCellAnchor>
  <xdr:twoCellAnchor>
    <xdr:from>
      <xdr:col>38</xdr:col>
      <xdr:colOff>333373</xdr:colOff>
      <xdr:row>2</xdr:row>
      <xdr:rowOff>816427</xdr:rowOff>
    </xdr:from>
    <xdr:to>
      <xdr:col>40</xdr:col>
      <xdr:colOff>488675</xdr:colOff>
      <xdr:row>3</xdr:row>
      <xdr:rowOff>830033</xdr:rowOff>
    </xdr:to>
    <xdr:sp macro="" textlink="$AX$3">
      <xdr:nvSpPr>
        <xdr:cNvPr id="46" name="Hexagon 45"/>
        <xdr:cNvSpPr/>
      </xdr:nvSpPr>
      <xdr:spPr>
        <a:xfrm>
          <a:off x="20335873" y="2451552"/>
          <a:ext cx="1361802" cy="118835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665EBE4-52B2-45A5-8EC3-8C0E5A8BDFA4}" type="TxLink">
            <a:rPr lang="en-US" sz="700" b="0" i="0" u="none" strike="noStrike">
              <a:solidFill>
                <a:srgbClr val="000000"/>
              </a:solidFill>
              <a:latin typeface="Century Gothic"/>
            </a:rPr>
            <a:pPr algn="ctr"/>
            <a:t>Variables that the situation brings to the study that can affect the DV. EX. Noise, weather, temperature</a:t>
          </a:fld>
          <a:endParaRPr lang="en-GB" sz="400"/>
        </a:p>
      </xdr:txBody>
    </xdr:sp>
    <xdr:clientData/>
  </xdr:twoCellAnchor>
  <xdr:twoCellAnchor>
    <xdr:from>
      <xdr:col>38</xdr:col>
      <xdr:colOff>333374</xdr:colOff>
      <xdr:row>3</xdr:row>
      <xdr:rowOff>830033</xdr:rowOff>
    </xdr:from>
    <xdr:to>
      <xdr:col>40</xdr:col>
      <xdr:colOff>488676</xdr:colOff>
      <xdr:row>4</xdr:row>
      <xdr:rowOff>843640</xdr:rowOff>
    </xdr:to>
    <xdr:sp macro="" textlink="$AX$4">
      <xdr:nvSpPr>
        <xdr:cNvPr id="47" name="Hexagon 46"/>
        <xdr:cNvSpPr/>
      </xdr:nvSpPr>
      <xdr:spPr>
        <a:xfrm>
          <a:off x="20939124" y="3639908"/>
          <a:ext cx="1361802"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5B0718A5-E584-4AD8-8129-BFAA512BCF5D}" type="TxLink">
            <a:rPr lang="en-US" sz="700" b="0" i="0" u="none" strike="noStrike">
              <a:solidFill>
                <a:srgbClr val="000000"/>
              </a:solidFill>
              <a:latin typeface="Century Gothic"/>
            </a:rPr>
            <a:pPr algn="ctr"/>
            <a:t>Can be less likely to tell truth for social reasons, Face-to-face, Don't want to be judged</a:t>
          </a:fld>
          <a:endParaRPr lang="en-GB" sz="400"/>
        </a:p>
      </xdr:txBody>
    </xdr:sp>
    <xdr:clientData/>
  </xdr:twoCellAnchor>
  <xdr:twoCellAnchor>
    <xdr:from>
      <xdr:col>36</xdr:col>
      <xdr:colOff>469444</xdr:colOff>
      <xdr:row>3</xdr:row>
      <xdr:rowOff>231319</xdr:rowOff>
    </xdr:from>
    <xdr:to>
      <xdr:col>39</xdr:col>
      <xdr:colOff>21495</xdr:colOff>
      <xdr:row>4</xdr:row>
      <xdr:rowOff>244926</xdr:rowOff>
    </xdr:to>
    <xdr:sp macro="" textlink="$AW$4">
      <xdr:nvSpPr>
        <xdr:cNvPr id="48" name="Hexagon 47"/>
        <xdr:cNvSpPr/>
      </xdr:nvSpPr>
      <xdr:spPr>
        <a:xfrm>
          <a:off x="19265444" y="3041194"/>
          <a:ext cx="1361801"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2AF8E8D6-D470-453A-B33E-C1244BECCDF6}" type="TxLink">
            <a:rPr lang="en-US" sz="700" b="0" i="0" u="none" strike="noStrike">
              <a:solidFill>
                <a:srgbClr val="000000"/>
              </a:solidFill>
              <a:latin typeface="Century Gothic"/>
            </a:rPr>
            <a:pPr algn="ctr"/>
            <a:t>Variables that the participant brings to the study that can affect the DV ( Prejudice, previous experience with similar study, personality)</a:t>
          </a:fld>
          <a:endParaRPr lang="en-GB" sz="400"/>
        </a:p>
      </xdr:txBody>
    </xdr:sp>
    <xdr:clientData/>
  </xdr:twoCellAnchor>
  <xdr:twoCellAnchor>
    <xdr:from>
      <xdr:col>36</xdr:col>
      <xdr:colOff>469445</xdr:colOff>
      <xdr:row>4</xdr:row>
      <xdr:rowOff>244926</xdr:rowOff>
    </xdr:from>
    <xdr:to>
      <xdr:col>39</xdr:col>
      <xdr:colOff>21496</xdr:colOff>
      <xdr:row>5</xdr:row>
      <xdr:rowOff>217712</xdr:rowOff>
    </xdr:to>
    <xdr:sp macro="" textlink="$AW$5">
      <xdr:nvSpPr>
        <xdr:cNvPr id="49" name="Hexagon 48"/>
        <xdr:cNvSpPr/>
      </xdr:nvSpPr>
      <xdr:spPr>
        <a:xfrm>
          <a:off x="19265445" y="4229551"/>
          <a:ext cx="1361801" cy="114753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623454E4-27AE-40C7-B8E5-AC05807AA895}" type="TxLink">
            <a:rPr lang="en-US" sz="700" b="0" i="0" u="none" strike="noStrike">
              <a:solidFill>
                <a:srgbClr val="000000"/>
              </a:solidFill>
              <a:latin typeface="Century Gothic"/>
            </a:rPr>
            <a:pPr algn="ctr"/>
            <a:t>Behaviors are recorded in specific time intervals, e.g., Instantaneous scan: record behavior at the start of each set time interval. (ie. every 10 seconds record the behavior)</a:t>
          </a:fld>
          <a:endParaRPr lang="en-GB" sz="400"/>
        </a:p>
      </xdr:txBody>
    </xdr:sp>
    <xdr:clientData/>
  </xdr:twoCellAnchor>
  <xdr:twoCellAnchor>
    <xdr:from>
      <xdr:col>34</xdr:col>
      <xdr:colOff>596445</xdr:colOff>
      <xdr:row>4</xdr:row>
      <xdr:rowOff>816426</xdr:rowOff>
    </xdr:from>
    <xdr:to>
      <xdr:col>37</xdr:col>
      <xdr:colOff>157569</xdr:colOff>
      <xdr:row>5</xdr:row>
      <xdr:rowOff>830032</xdr:rowOff>
    </xdr:to>
    <xdr:sp macro="" textlink="$AV$5">
      <xdr:nvSpPr>
        <xdr:cNvPr id="50" name="Hexagon 49"/>
        <xdr:cNvSpPr/>
      </xdr:nvSpPr>
      <xdr:spPr>
        <a:xfrm>
          <a:off x="18185945" y="4801051"/>
          <a:ext cx="1370874" cy="118835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CA2591A-81FE-4DCD-897A-0AE97165285A}" type="TxLink">
            <a:rPr lang="en-US" sz="700" b="0" i="0" u="none" strike="noStrike">
              <a:solidFill>
                <a:srgbClr val="000000"/>
              </a:solidFill>
              <a:latin typeface="Century Gothic"/>
            </a:rPr>
            <a:pPr algn="ctr"/>
            <a:t>This measures the stability of a test over time (e.g., participants complete the same survey after a period of time and results are compared)</a:t>
          </a:fld>
          <a:endParaRPr lang="en-GB" sz="400"/>
        </a:p>
      </xdr:txBody>
    </xdr:sp>
    <xdr:clientData/>
  </xdr:twoCellAnchor>
  <xdr:twoCellAnchor>
    <xdr:from>
      <xdr:col>38</xdr:col>
      <xdr:colOff>333374</xdr:colOff>
      <xdr:row>4</xdr:row>
      <xdr:rowOff>816426</xdr:rowOff>
    </xdr:from>
    <xdr:to>
      <xdr:col>40</xdr:col>
      <xdr:colOff>488676</xdr:colOff>
      <xdr:row>5</xdr:row>
      <xdr:rowOff>830032</xdr:rowOff>
    </xdr:to>
    <xdr:sp macro="" textlink="$AX$5">
      <xdr:nvSpPr>
        <xdr:cNvPr id="51" name="Hexagon 50"/>
        <xdr:cNvSpPr/>
      </xdr:nvSpPr>
      <xdr:spPr>
        <a:xfrm>
          <a:off x="20335874" y="4801051"/>
          <a:ext cx="1361802" cy="118835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36DA95D-D27C-4585-8033-23C4E4D50951}" type="TxLink">
            <a:rPr lang="en-US" sz="700" b="0" i="0" u="none" strike="noStrike">
              <a:solidFill>
                <a:srgbClr val="000000"/>
              </a:solidFill>
              <a:latin typeface="Century Gothic"/>
            </a:rPr>
            <a:pPr algn="ctr"/>
            <a:t>The degree to which different raters give consistent estimates of the same behaviour (e.g., researchers will conduct a survey separately and compare results)</a:t>
          </a:fld>
          <a:endParaRPr lang="en-GB" sz="400"/>
        </a:p>
      </xdr:txBody>
    </xdr:sp>
    <xdr:clientData/>
  </xdr:twoCellAnchor>
  <xdr:twoCellAnchor>
    <xdr:from>
      <xdr:col>33</xdr:col>
      <xdr:colOff>129266</xdr:colOff>
      <xdr:row>5</xdr:row>
      <xdr:rowOff>217712</xdr:rowOff>
    </xdr:from>
    <xdr:to>
      <xdr:col>35</xdr:col>
      <xdr:colOff>293640</xdr:colOff>
      <xdr:row>6</xdr:row>
      <xdr:rowOff>190499</xdr:rowOff>
    </xdr:to>
    <xdr:sp macro="" textlink="$AU$5">
      <xdr:nvSpPr>
        <xdr:cNvPr id="52" name="Hexagon 51"/>
        <xdr:cNvSpPr/>
      </xdr:nvSpPr>
      <xdr:spPr>
        <a:xfrm>
          <a:off x="17115516" y="5377087"/>
          <a:ext cx="1370874" cy="114753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ED228D9-2C48-4FB1-A59B-7F645B5CF683}" type="TxLink">
            <a:rPr lang="en-US" sz="700" b="0" i="0" u="none" strike="noStrike">
              <a:solidFill>
                <a:srgbClr val="000000"/>
              </a:solidFill>
              <a:latin typeface="Century Gothic"/>
            </a:rPr>
            <a:pPr algn="ctr"/>
            <a:t>Statements where participants rate their opinion of something e.g., strongly agree, strongly disagree</a:t>
          </a:fld>
          <a:endParaRPr lang="en-GB" sz="400"/>
        </a:p>
      </xdr:txBody>
    </xdr:sp>
    <xdr:clientData/>
  </xdr:twoCellAnchor>
  <xdr:twoCellAnchor>
    <xdr:from>
      <xdr:col>36</xdr:col>
      <xdr:colOff>469445</xdr:colOff>
      <xdr:row>5</xdr:row>
      <xdr:rowOff>217712</xdr:rowOff>
    </xdr:from>
    <xdr:to>
      <xdr:col>39</xdr:col>
      <xdr:colOff>21496</xdr:colOff>
      <xdr:row>6</xdr:row>
      <xdr:rowOff>190499</xdr:rowOff>
    </xdr:to>
    <xdr:sp macro="" textlink="$AW$5">
      <xdr:nvSpPr>
        <xdr:cNvPr id="53" name="Hexagon 52"/>
        <xdr:cNvSpPr/>
      </xdr:nvSpPr>
      <xdr:spPr>
        <a:xfrm>
          <a:off x="19265445" y="5377087"/>
          <a:ext cx="1361801" cy="114753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BF6EF8F7-A08E-4D6A-BB27-9D898CFC28E3}" type="TxLink">
            <a:rPr lang="en-US" sz="700" b="0" i="0" u="none" strike="noStrike">
              <a:solidFill>
                <a:srgbClr val="000000"/>
              </a:solidFill>
              <a:latin typeface="Century Gothic"/>
            </a:rPr>
            <a:pPr algn="ctr"/>
            <a:t>Behaviors are recorded in specific time intervals, e.g., Instantaneous scan: record behavior at the start of each set time interval. (ie. every 10 seconds record the behavior)</a:t>
          </a:fld>
          <a:endParaRPr lang="en-GB" sz="400"/>
        </a:p>
      </xdr:txBody>
    </xdr:sp>
    <xdr:clientData/>
  </xdr:twoCellAnchor>
  <xdr:twoCellAnchor>
    <xdr:from>
      <xdr:col>34</xdr:col>
      <xdr:colOff>596445</xdr:colOff>
      <xdr:row>5</xdr:row>
      <xdr:rowOff>802819</xdr:rowOff>
    </xdr:from>
    <xdr:to>
      <xdr:col>37</xdr:col>
      <xdr:colOff>157569</xdr:colOff>
      <xdr:row>6</xdr:row>
      <xdr:rowOff>816426</xdr:rowOff>
    </xdr:to>
    <xdr:sp macro="" textlink="$AV$5">
      <xdr:nvSpPr>
        <xdr:cNvPr id="54" name="Hexagon 53"/>
        <xdr:cNvSpPr/>
      </xdr:nvSpPr>
      <xdr:spPr>
        <a:xfrm>
          <a:off x="18185945" y="5962194"/>
          <a:ext cx="1370874"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2D72803-2DED-451A-B71C-E931F5515C3F}" type="TxLink">
            <a:rPr lang="en-US" sz="700" b="0" i="0" u="none" strike="noStrike">
              <a:solidFill>
                <a:srgbClr val="000000"/>
              </a:solidFill>
              <a:latin typeface="Century Gothic"/>
            </a:rPr>
            <a:pPr algn="ctr"/>
            <a:t>This measures the stability of a test over time (e.g., participants complete the same survey after a period of time and results are compared)</a:t>
          </a:fld>
          <a:endParaRPr lang="en-GB" sz="400"/>
        </a:p>
      </xdr:txBody>
    </xdr:sp>
    <xdr:clientData/>
  </xdr:twoCellAnchor>
  <xdr:twoCellAnchor>
    <xdr:from>
      <xdr:col>38</xdr:col>
      <xdr:colOff>333374</xdr:colOff>
      <xdr:row>5</xdr:row>
      <xdr:rowOff>802819</xdr:rowOff>
    </xdr:from>
    <xdr:to>
      <xdr:col>40</xdr:col>
      <xdr:colOff>488676</xdr:colOff>
      <xdr:row>6</xdr:row>
      <xdr:rowOff>816426</xdr:rowOff>
    </xdr:to>
    <xdr:sp macro="" textlink="$AX$5">
      <xdr:nvSpPr>
        <xdr:cNvPr id="55" name="Hexagon 54"/>
        <xdr:cNvSpPr/>
      </xdr:nvSpPr>
      <xdr:spPr>
        <a:xfrm>
          <a:off x="20335874" y="5962194"/>
          <a:ext cx="1361802"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EB462DA3-7D69-44F8-97BB-2CC23DC618CA}" type="TxLink">
            <a:rPr lang="en-US" sz="700" b="0" i="0" u="none" strike="noStrike">
              <a:solidFill>
                <a:srgbClr val="000000"/>
              </a:solidFill>
              <a:latin typeface="Century Gothic"/>
            </a:rPr>
            <a:pPr algn="ctr"/>
            <a:t>The degree to which different raters give consistent estimates of the same behaviour (e.g., researchers will conduct a survey separately and compare results)</a:t>
          </a:fld>
          <a:endParaRPr lang="en-GB" sz="400"/>
        </a:p>
      </xdr:txBody>
    </xdr:sp>
    <xdr:clientData/>
  </xdr:twoCellAnchor>
  <xdr:twoCellAnchor>
    <xdr:from>
      <xdr:col>40</xdr:col>
      <xdr:colOff>197301</xdr:colOff>
      <xdr:row>1</xdr:row>
      <xdr:rowOff>217712</xdr:rowOff>
    </xdr:from>
    <xdr:to>
      <xdr:col>42</xdr:col>
      <xdr:colOff>361674</xdr:colOff>
      <xdr:row>2</xdr:row>
      <xdr:rowOff>231319</xdr:rowOff>
    </xdr:to>
    <xdr:sp macro="" textlink="$AY$2">
      <xdr:nvSpPr>
        <xdr:cNvPr id="56" name="Hexagon 55"/>
        <xdr:cNvSpPr/>
      </xdr:nvSpPr>
      <xdr:spPr>
        <a:xfrm>
          <a:off x="21406301" y="678087"/>
          <a:ext cx="1370873"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497AA2B-F255-4FDE-A9B3-77918C3285D1}" type="TxLink">
            <a:rPr lang="en-US" sz="700" b="0" i="0" u="none" strike="noStrike">
              <a:solidFill>
                <a:srgbClr val="000000"/>
              </a:solidFill>
              <a:latin typeface="Century Gothic"/>
            </a:rPr>
            <a:pPr algn="ctr"/>
            <a:t>Takes place in a natural environment that might affect the DV (Weather, Time of day, etc.)</a:t>
          </a:fld>
          <a:endParaRPr lang="en-GB" sz="100"/>
        </a:p>
      </xdr:txBody>
    </xdr:sp>
    <xdr:clientData/>
  </xdr:twoCellAnchor>
  <xdr:twoCellAnchor>
    <xdr:from>
      <xdr:col>40</xdr:col>
      <xdr:colOff>197301</xdr:colOff>
      <xdr:row>2</xdr:row>
      <xdr:rowOff>231320</xdr:rowOff>
    </xdr:from>
    <xdr:to>
      <xdr:col>42</xdr:col>
      <xdr:colOff>361674</xdr:colOff>
      <xdr:row>3</xdr:row>
      <xdr:rowOff>244926</xdr:rowOff>
    </xdr:to>
    <xdr:sp macro="" textlink="$AY$3">
      <xdr:nvSpPr>
        <xdr:cNvPr id="57" name="Hexagon 56"/>
        <xdr:cNvSpPr/>
      </xdr:nvSpPr>
      <xdr:spPr>
        <a:xfrm>
          <a:off x="21406301" y="1866445"/>
          <a:ext cx="1370873" cy="118835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2ABF6A0-A09A-4A29-8397-D9D989935EB7}" type="TxLink">
            <a:rPr lang="en-US" sz="700" b="0" i="0" u="none" strike="noStrike">
              <a:solidFill>
                <a:srgbClr val="000000"/>
              </a:solidFill>
              <a:latin typeface="Century Gothic"/>
            </a:rPr>
            <a:pPr algn="ctr"/>
            <a:t>Observing and recording behavior in naturally occurring situations without trying to manipulate and control the situation</a:t>
          </a:fld>
          <a:endParaRPr lang="en-GB" sz="100"/>
        </a:p>
      </xdr:txBody>
    </xdr:sp>
    <xdr:clientData/>
  </xdr:twoCellAnchor>
  <xdr:twoCellAnchor>
    <xdr:from>
      <xdr:col>40</xdr:col>
      <xdr:colOff>197302</xdr:colOff>
      <xdr:row>3</xdr:row>
      <xdr:rowOff>244926</xdr:rowOff>
    </xdr:from>
    <xdr:to>
      <xdr:col>42</xdr:col>
      <xdr:colOff>361675</xdr:colOff>
      <xdr:row>4</xdr:row>
      <xdr:rowOff>258533</xdr:rowOff>
    </xdr:to>
    <xdr:sp macro="" textlink="$AY$4">
      <xdr:nvSpPr>
        <xdr:cNvPr id="58" name="Hexagon 57"/>
        <xdr:cNvSpPr/>
      </xdr:nvSpPr>
      <xdr:spPr>
        <a:xfrm>
          <a:off x="21406302" y="3054801"/>
          <a:ext cx="1370873"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069273CC-A328-4795-B9C2-2FD1443EDBD9}" type="TxLink">
            <a:rPr lang="en-US" sz="700" b="0" i="0" u="none" strike="noStrike">
              <a:solidFill>
                <a:srgbClr val="000000"/>
              </a:solidFill>
              <a:latin typeface="Century Gothic"/>
            </a:rPr>
            <a:pPr algn="ctr"/>
            <a:t>A Yes or No, or set of options (Ex. Pick the emotion you are feeling 
right now Happy, Sad, Moody, Tired)</a:t>
          </a:fld>
          <a:endParaRPr lang="en-GB" sz="100"/>
        </a:p>
      </xdr:txBody>
    </xdr:sp>
    <xdr:clientData/>
  </xdr:twoCellAnchor>
  <xdr:twoCellAnchor>
    <xdr:from>
      <xdr:col>40</xdr:col>
      <xdr:colOff>197302</xdr:colOff>
      <xdr:row>4</xdr:row>
      <xdr:rowOff>231319</xdr:rowOff>
    </xdr:from>
    <xdr:to>
      <xdr:col>42</xdr:col>
      <xdr:colOff>361675</xdr:colOff>
      <xdr:row>5</xdr:row>
      <xdr:rowOff>244925</xdr:rowOff>
    </xdr:to>
    <xdr:sp macro="" textlink="$AY$5">
      <xdr:nvSpPr>
        <xdr:cNvPr id="59" name="Hexagon 58"/>
        <xdr:cNvSpPr/>
      </xdr:nvSpPr>
      <xdr:spPr>
        <a:xfrm>
          <a:off x="21406302" y="4215944"/>
          <a:ext cx="1370873" cy="118835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F4E1D048-5970-4D4E-B300-767728B54454}" type="TxLink">
            <a:rPr lang="en-US" sz="700" b="0" i="0" u="none" strike="noStrike">
              <a:solidFill>
                <a:srgbClr val="000000"/>
              </a:solidFill>
              <a:latin typeface="Century Gothic"/>
            </a:rPr>
            <a:pPr algn="ctr"/>
            <a:t>Variables that the participant brings to the study that can affect the DV ( Prejudice, previous experience with similar study, personality)</a:t>
          </a:fld>
          <a:endParaRPr lang="en-GB" sz="100"/>
        </a:p>
      </xdr:txBody>
    </xdr:sp>
    <xdr:clientData/>
  </xdr:twoCellAnchor>
  <xdr:twoCellAnchor>
    <xdr:from>
      <xdr:col>40</xdr:col>
      <xdr:colOff>197302</xdr:colOff>
      <xdr:row>5</xdr:row>
      <xdr:rowOff>217712</xdr:rowOff>
    </xdr:from>
    <xdr:to>
      <xdr:col>42</xdr:col>
      <xdr:colOff>361675</xdr:colOff>
      <xdr:row>6</xdr:row>
      <xdr:rowOff>231319</xdr:rowOff>
    </xdr:to>
    <xdr:sp macro="" textlink="$AY$6">
      <xdr:nvSpPr>
        <xdr:cNvPr id="60" name="Hexagon 59"/>
        <xdr:cNvSpPr/>
      </xdr:nvSpPr>
      <xdr:spPr>
        <a:xfrm>
          <a:off x="21406302" y="5377087"/>
          <a:ext cx="1370873"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9EFE4C43-14B3-4DD8-AB55-7E43467438B5}" type="TxLink">
            <a:rPr lang="en-US" sz="700" b="0" i="0" u="none" strike="noStrike">
              <a:solidFill>
                <a:srgbClr val="000000"/>
              </a:solidFill>
              <a:latin typeface="Century Gothic"/>
            </a:rPr>
            <a:pPr algn="ctr"/>
            <a:t>The large group of interest to a researcher</a:t>
          </a:fld>
          <a:endParaRPr lang="en-GB" sz="100"/>
        </a:p>
      </xdr:txBody>
    </xdr:sp>
    <xdr:clientData/>
  </xdr:twoCellAnchor>
  <xdr:twoCellAnchor>
    <xdr:from>
      <xdr:col>43</xdr:col>
      <xdr:colOff>470577</xdr:colOff>
      <xdr:row>1</xdr:row>
      <xdr:rowOff>35719</xdr:rowOff>
    </xdr:from>
    <xdr:to>
      <xdr:col>44</xdr:col>
      <xdr:colOff>577734</xdr:colOff>
      <xdr:row>6</xdr:row>
      <xdr:rowOff>421821</xdr:rowOff>
    </xdr:to>
    <xdr:sp macro="" textlink="">
      <xdr:nvSpPr>
        <xdr:cNvPr id="61" name="TextBox 60"/>
        <xdr:cNvSpPr txBox="1"/>
      </xdr:nvSpPr>
      <xdr:spPr>
        <a:xfrm>
          <a:off x="23489327" y="496094"/>
          <a:ext cx="710407" cy="62598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GB" sz="1100">
              <a:latin typeface="Century Gothic" panose="020B0502020202020204" pitchFamily="34" charset="0"/>
            </a:rPr>
            <a:t>Blockbuster question grid generator from www.MrAllsopHistory.com</a:t>
          </a:r>
        </a:p>
        <a:p>
          <a:pPr algn="ctr"/>
          <a:r>
            <a:rPr lang="en-GB" sz="1100" baseline="0">
              <a:latin typeface="Century Gothic" panose="020B0502020202020204" pitchFamily="34" charset="0"/>
            </a:rPr>
            <a:t>Developed from a spreadsheet by  Adam Boxer</a:t>
          </a:r>
          <a:endParaRPr lang="en-GB" sz="1100">
            <a:latin typeface="Century Gothic" panose="020B0502020202020204" pitchFamily="34" charset="0"/>
          </a:endParaRPr>
        </a:p>
      </xdr:txBody>
    </xdr:sp>
    <xdr:clientData/>
  </xdr:twoCellAnchor>
  <xdr:oneCellAnchor>
    <xdr:from>
      <xdr:col>32</xdr:col>
      <xdr:colOff>158750</xdr:colOff>
      <xdr:row>2</xdr:row>
      <xdr:rowOff>801797</xdr:rowOff>
    </xdr:from>
    <xdr:ext cx="7376699" cy="2252604"/>
    <xdr:sp macro="" textlink="">
      <xdr:nvSpPr>
        <xdr:cNvPr id="62" name="Rectangle 61"/>
        <xdr:cNvSpPr/>
      </xdr:nvSpPr>
      <xdr:spPr>
        <a:xfrm rot="19833848">
          <a:off x="17145000" y="2436922"/>
          <a:ext cx="7376699" cy="2252604"/>
        </a:xfrm>
        <a:prstGeom prst="rect">
          <a:avLst/>
        </a:prstGeom>
        <a:noFill/>
      </xdr:spPr>
      <xdr:txBody>
        <a:bodyPr wrap="none" lIns="91440" tIns="45720" rIns="91440" bIns="45720">
          <a:spAutoFit/>
        </a:bodyPr>
        <a:lstStyle/>
        <a:p>
          <a:pPr algn="ctr"/>
          <a:r>
            <a:rPr lang="en-US" sz="13500" b="0" cap="none" spc="0">
              <a:ln w="0">
                <a:solidFill>
                  <a:schemeClr val="bg1">
                    <a:lumMod val="85000"/>
                  </a:schemeClr>
                </a:solidFill>
              </a:ln>
              <a:noFill/>
              <a:effectLst/>
            </a:rPr>
            <a:t>ANSWERS</a:t>
          </a: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25</xdr:col>
      <xdr:colOff>432027</xdr:colOff>
      <xdr:row>7</xdr:row>
      <xdr:rowOff>583405</xdr:rowOff>
    </xdr:from>
    <xdr:to>
      <xdr:col>35</xdr:col>
      <xdr:colOff>614023</xdr:colOff>
      <xdr:row>8</xdr:row>
      <xdr:rowOff>119061</xdr:rowOff>
    </xdr:to>
    <xdr:sp macro="" textlink="">
      <xdr:nvSpPr>
        <xdr:cNvPr id="2" name="TextBox 1"/>
        <xdr:cNvSpPr txBox="1"/>
      </xdr:nvSpPr>
      <xdr:spPr>
        <a:xfrm rot="5400000">
          <a:off x="15161759" y="4808423"/>
          <a:ext cx="726281" cy="63732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GB" sz="700">
              <a:latin typeface="Century Gothic" panose="020B0502020202020204" pitchFamily="34" charset="0"/>
            </a:rPr>
            <a:t>Connect 4 question grid generator from www.MrAllsopHistory.com</a:t>
          </a:r>
        </a:p>
        <a:p>
          <a:pPr algn="ctr"/>
          <a:r>
            <a:rPr lang="en-GB" sz="700" baseline="0">
              <a:latin typeface="Century Gothic" panose="020B0502020202020204" pitchFamily="34" charset="0"/>
            </a:rPr>
            <a:t>Developed from a spreadsheet by  Adam Boxer</a:t>
          </a:r>
          <a:endParaRPr lang="en-GB" sz="700">
            <a:latin typeface="Century Gothic" panose="020B0502020202020204" pitchFamily="34" charset="0"/>
          </a:endParaRPr>
        </a:p>
      </xdr:txBody>
    </xdr:sp>
    <xdr:clientData/>
  </xdr:twoCellAnchor>
  <xdr:twoCellAnchor>
    <xdr:from>
      <xdr:col>24</xdr:col>
      <xdr:colOff>40821</xdr:colOff>
      <xdr:row>1</xdr:row>
      <xdr:rowOff>13607</xdr:rowOff>
    </xdr:from>
    <xdr:to>
      <xdr:col>25</xdr:col>
      <xdr:colOff>585107</xdr:colOff>
      <xdr:row>1</xdr:row>
      <xdr:rowOff>1170214</xdr:rowOff>
    </xdr:to>
    <xdr:sp macro="" textlink="$N$2">
      <xdr:nvSpPr>
        <xdr:cNvPr id="3" name="Oval 2"/>
        <xdr:cNvSpPr/>
      </xdr:nvSpPr>
      <xdr:spPr>
        <a:xfrm>
          <a:off x="8508546" y="480332"/>
          <a:ext cx="115388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9BCEDB73-4E39-4DD7-AF76-7377AB4B8F65}" type="TxLink">
            <a:rPr lang="en-US" sz="700" b="0" i="0" u="none" strike="noStrike">
              <a:solidFill>
                <a:srgbClr val="000000"/>
              </a:solidFill>
              <a:latin typeface="Century Gothic"/>
            </a:rPr>
            <a:pPr algn="ctr"/>
            <a:t>What is a debrief?</a:t>
          </a:fld>
          <a:endParaRPr lang="en-US" sz="900"/>
        </a:p>
      </xdr:txBody>
    </xdr:sp>
    <xdr:clientData/>
  </xdr:twoCellAnchor>
  <xdr:twoCellAnchor>
    <xdr:from>
      <xdr:col>26</xdr:col>
      <xdr:colOff>13608</xdr:colOff>
      <xdr:row>1</xdr:row>
      <xdr:rowOff>13607</xdr:rowOff>
    </xdr:from>
    <xdr:to>
      <xdr:col>27</xdr:col>
      <xdr:colOff>557893</xdr:colOff>
      <xdr:row>1</xdr:row>
      <xdr:rowOff>1170214</xdr:rowOff>
    </xdr:to>
    <xdr:sp macro="" textlink="$O$2">
      <xdr:nvSpPr>
        <xdr:cNvPr id="4" name="Oval 3"/>
        <xdr:cNvSpPr/>
      </xdr:nvSpPr>
      <xdr:spPr>
        <a:xfrm>
          <a:off x="9700533" y="480332"/>
          <a:ext cx="1153885"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F3A79F4F-39F1-4C94-B71E-DEB752FD5847}" type="TxLink">
            <a:rPr lang="en-US" sz="700" b="0" i="0" u="none" strike="noStrike">
              <a:solidFill>
                <a:srgbClr val="000000"/>
              </a:solidFill>
              <a:latin typeface="Century Gothic"/>
            </a:rPr>
            <a:pPr algn="ctr"/>
            <a:t>What is participant observation?</a:t>
          </a:fld>
          <a:endParaRPr lang="en-US" sz="900"/>
        </a:p>
      </xdr:txBody>
    </xdr:sp>
    <xdr:clientData/>
  </xdr:twoCellAnchor>
  <xdr:twoCellAnchor>
    <xdr:from>
      <xdr:col>27</xdr:col>
      <xdr:colOff>585108</xdr:colOff>
      <xdr:row>1</xdr:row>
      <xdr:rowOff>13607</xdr:rowOff>
    </xdr:from>
    <xdr:to>
      <xdr:col>29</xdr:col>
      <xdr:colOff>517072</xdr:colOff>
      <xdr:row>1</xdr:row>
      <xdr:rowOff>1170214</xdr:rowOff>
    </xdr:to>
    <xdr:sp macro="" textlink="$P$2">
      <xdr:nvSpPr>
        <xdr:cNvPr id="5" name="Oval 4"/>
        <xdr:cNvSpPr/>
      </xdr:nvSpPr>
      <xdr:spPr>
        <a:xfrm>
          <a:off x="10881633" y="480332"/>
          <a:ext cx="1151164"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7203947-E64F-44E2-A8DB-CA547387EC82}" type="TxLink">
            <a:rPr lang="en-US" sz="700" b="0" i="0" u="none" strike="noStrike">
              <a:solidFill>
                <a:srgbClr val="000000"/>
              </a:solidFill>
              <a:latin typeface="Century Gothic"/>
            </a:rPr>
            <a:pPr algn="ctr"/>
            <a:t>What is qualitative data?</a:t>
          </a:fld>
          <a:endParaRPr lang="en-US" sz="900"/>
        </a:p>
      </xdr:txBody>
    </xdr:sp>
    <xdr:clientData/>
  </xdr:twoCellAnchor>
  <xdr:twoCellAnchor>
    <xdr:from>
      <xdr:col>29</xdr:col>
      <xdr:colOff>544286</xdr:colOff>
      <xdr:row>1</xdr:row>
      <xdr:rowOff>13607</xdr:rowOff>
    </xdr:from>
    <xdr:to>
      <xdr:col>31</xdr:col>
      <xdr:colOff>476250</xdr:colOff>
      <xdr:row>1</xdr:row>
      <xdr:rowOff>1170214</xdr:rowOff>
    </xdr:to>
    <xdr:sp macro="" textlink="$Q$2">
      <xdr:nvSpPr>
        <xdr:cNvPr id="6" name="Oval 5"/>
        <xdr:cNvSpPr/>
      </xdr:nvSpPr>
      <xdr:spPr>
        <a:xfrm>
          <a:off x="12060011" y="480332"/>
          <a:ext cx="1151164"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05AC19F2-1163-4C3D-A5D2-E02EB8BA7131}" type="TxLink">
            <a:rPr lang="en-US" sz="700" b="0" i="0" u="none" strike="noStrike">
              <a:solidFill>
                <a:srgbClr val="000000"/>
              </a:solidFill>
              <a:latin typeface="Century Gothic"/>
            </a:rPr>
            <a:pPr algn="ctr"/>
            <a:t>What is an aim?</a:t>
          </a:fld>
          <a:endParaRPr lang="en-US" sz="900"/>
        </a:p>
      </xdr:txBody>
    </xdr:sp>
    <xdr:clientData/>
  </xdr:twoCellAnchor>
  <xdr:twoCellAnchor>
    <xdr:from>
      <xdr:col>24</xdr:col>
      <xdr:colOff>40821</xdr:colOff>
      <xdr:row>2</xdr:row>
      <xdr:rowOff>13607</xdr:rowOff>
    </xdr:from>
    <xdr:to>
      <xdr:col>25</xdr:col>
      <xdr:colOff>585107</xdr:colOff>
      <xdr:row>2</xdr:row>
      <xdr:rowOff>1170214</xdr:rowOff>
    </xdr:to>
    <xdr:sp macro="" textlink="$N$3">
      <xdr:nvSpPr>
        <xdr:cNvPr id="7" name="Oval 6"/>
        <xdr:cNvSpPr/>
      </xdr:nvSpPr>
      <xdr:spPr>
        <a:xfrm>
          <a:off x="8508546" y="1661432"/>
          <a:ext cx="115388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E82F1336-D2B8-4789-B74F-75C5ACAD9D89}" type="TxLink">
            <a:rPr lang="en-US" sz="700" b="0" i="0" u="none" strike="noStrike">
              <a:solidFill>
                <a:srgbClr val="000000"/>
              </a:solidFill>
              <a:latin typeface="Century Gothic"/>
            </a:rPr>
            <a:pPr algn="ctr"/>
            <a:t>What is random sampling?</a:t>
          </a:fld>
          <a:endParaRPr lang="en-US" sz="900"/>
        </a:p>
      </xdr:txBody>
    </xdr:sp>
    <xdr:clientData/>
  </xdr:twoCellAnchor>
  <xdr:twoCellAnchor>
    <xdr:from>
      <xdr:col>26</xdr:col>
      <xdr:colOff>13608</xdr:colOff>
      <xdr:row>2</xdr:row>
      <xdr:rowOff>13607</xdr:rowOff>
    </xdr:from>
    <xdr:to>
      <xdr:col>27</xdr:col>
      <xdr:colOff>557893</xdr:colOff>
      <xdr:row>2</xdr:row>
      <xdr:rowOff>1170214</xdr:rowOff>
    </xdr:to>
    <xdr:sp macro="" textlink="$O$3">
      <xdr:nvSpPr>
        <xdr:cNvPr id="8" name="Oval 7"/>
        <xdr:cNvSpPr/>
      </xdr:nvSpPr>
      <xdr:spPr>
        <a:xfrm>
          <a:off x="9700533" y="1661432"/>
          <a:ext cx="1153885"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B5CAFAE-D594-4DF2-AED0-B5524CBA595B}" type="TxLink">
            <a:rPr lang="en-US" sz="700" b="0" i="0" u="none" strike="noStrike">
              <a:solidFill>
                <a:srgbClr val="000000"/>
              </a:solidFill>
              <a:latin typeface="Century Gothic"/>
            </a:rPr>
            <a:pPr algn="ctr"/>
            <a:t>What is a covert observation?</a:t>
          </a:fld>
          <a:endParaRPr lang="en-US" sz="900"/>
        </a:p>
      </xdr:txBody>
    </xdr:sp>
    <xdr:clientData/>
  </xdr:twoCellAnchor>
  <xdr:twoCellAnchor>
    <xdr:from>
      <xdr:col>27</xdr:col>
      <xdr:colOff>585108</xdr:colOff>
      <xdr:row>2</xdr:row>
      <xdr:rowOff>13607</xdr:rowOff>
    </xdr:from>
    <xdr:to>
      <xdr:col>29</xdr:col>
      <xdr:colOff>517072</xdr:colOff>
      <xdr:row>2</xdr:row>
      <xdr:rowOff>1170214</xdr:rowOff>
    </xdr:to>
    <xdr:sp macro="" textlink="$P$3">
      <xdr:nvSpPr>
        <xdr:cNvPr id="9" name="Oval 8"/>
        <xdr:cNvSpPr/>
      </xdr:nvSpPr>
      <xdr:spPr>
        <a:xfrm>
          <a:off x="10881633" y="1661432"/>
          <a:ext cx="1151164"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3F447B2-A892-4670-86B4-ED9DB0E8A48E}" type="TxLink">
            <a:rPr lang="en-US" sz="700" b="0" i="0" u="none" strike="noStrike">
              <a:solidFill>
                <a:srgbClr val="000000"/>
              </a:solidFill>
              <a:latin typeface="Century Gothic"/>
            </a:rPr>
            <a:pPr algn="ctr"/>
            <a:t>What is an open ended questionnaire?</a:t>
          </a:fld>
          <a:endParaRPr lang="en-US" sz="900"/>
        </a:p>
      </xdr:txBody>
    </xdr:sp>
    <xdr:clientData/>
  </xdr:twoCellAnchor>
  <xdr:twoCellAnchor>
    <xdr:from>
      <xdr:col>29</xdr:col>
      <xdr:colOff>544286</xdr:colOff>
      <xdr:row>2</xdr:row>
      <xdr:rowOff>13607</xdr:rowOff>
    </xdr:from>
    <xdr:to>
      <xdr:col>31</xdr:col>
      <xdr:colOff>476250</xdr:colOff>
      <xdr:row>2</xdr:row>
      <xdr:rowOff>1170214</xdr:rowOff>
    </xdr:to>
    <xdr:sp macro="" textlink="$Q$3">
      <xdr:nvSpPr>
        <xdr:cNvPr id="10" name="Oval 9"/>
        <xdr:cNvSpPr/>
      </xdr:nvSpPr>
      <xdr:spPr>
        <a:xfrm>
          <a:off x="12060011" y="1661432"/>
          <a:ext cx="1151164"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7992DE3-653A-48A3-BE43-7E1EE8478958}" type="TxLink">
            <a:rPr lang="en-US" sz="700" b="0" i="0" u="none" strike="noStrike">
              <a:solidFill>
                <a:srgbClr val="000000"/>
              </a:solidFill>
              <a:latin typeface="Century Gothic"/>
            </a:rPr>
            <a:pPr algn="ctr"/>
            <a:t>Identify strengths of questionnaires</a:t>
          </a:fld>
          <a:endParaRPr lang="en-US" sz="900"/>
        </a:p>
      </xdr:txBody>
    </xdr:sp>
    <xdr:clientData/>
  </xdr:twoCellAnchor>
  <xdr:twoCellAnchor>
    <xdr:from>
      <xdr:col>24</xdr:col>
      <xdr:colOff>40821</xdr:colOff>
      <xdr:row>3</xdr:row>
      <xdr:rowOff>13607</xdr:rowOff>
    </xdr:from>
    <xdr:to>
      <xdr:col>25</xdr:col>
      <xdr:colOff>585107</xdr:colOff>
      <xdr:row>3</xdr:row>
      <xdr:rowOff>1170214</xdr:rowOff>
    </xdr:to>
    <xdr:sp macro="" textlink="$N$4">
      <xdr:nvSpPr>
        <xdr:cNvPr id="11" name="Oval 10"/>
        <xdr:cNvSpPr/>
      </xdr:nvSpPr>
      <xdr:spPr>
        <a:xfrm>
          <a:off x="8508546" y="2842532"/>
          <a:ext cx="115388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2178024-0242-44C5-9DC5-FF1D2835DCDB}" type="TxLink">
            <a:rPr lang="en-US" sz="700" b="0" i="0" u="none" strike="noStrike">
              <a:solidFill>
                <a:srgbClr val="000000"/>
              </a:solidFill>
              <a:latin typeface="Century Gothic"/>
            </a:rPr>
            <a:pPr algn="ctr"/>
            <a:t>What does objectivity mean?</a:t>
          </a:fld>
          <a:endParaRPr lang="en-US" sz="900"/>
        </a:p>
      </xdr:txBody>
    </xdr:sp>
    <xdr:clientData/>
  </xdr:twoCellAnchor>
  <xdr:twoCellAnchor>
    <xdr:from>
      <xdr:col>26</xdr:col>
      <xdr:colOff>13608</xdr:colOff>
      <xdr:row>3</xdr:row>
      <xdr:rowOff>13607</xdr:rowOff>
    </xdr:from>
    <xdr:to>
      <xdr:col>27</xdr:col>
      <xdr:colOff>557893</xdr:colOff>
      <xdr:row>3</xdr:row>
      <xdr:rowOff>1170214</xdr:rowOff>
    </xdr:to>
    <xdr:sp macro="" textlink="$O$4">
      <xdr:nvSpPr>
        <xdr:cNvPr id="12" name="Oval 11"/>
        <xdr:cNvSpPr/>
      </xdr:nvSpPr>
      <xdr:spPr>
        <a:xfrm>
          <a:off x="9700533" y="2842532"/>
          <a:ext cx="1153885"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1FA77B6-6B57-4E52-8697-FC597B011123}" type="TxLink">
            <a:rPr lang="en-US" sz="700" b="0" i="0" u="none" strike="noStrike">
              <a:solidFill>
                <a:srgbClr val="000000"/>
              </a:solidFill>
              <a:latin typeface="Century Gothic"/>
            </a:rPr>
            <a:pPr algn="ctr"/>
            <a:t>What is volunteer/self-selecting sampling?</a:t>
          </a:fld>
          <a:endParaRPr lang="en-US" sz="900"/>
        </a:p>
      </xdr:txBody>
    </xdr:sp>
    <xdr:clientData/>
  </xdr:twoCellAnchor>
  <xdr:twoCellAnchor>
    <xdr:from>
      <xdr:col>27</xdr:col>
      <xdr:colOff>585108</xdr:colOff>
      <xdr:row>3</xdr:row>
      <xdr:rowOff>13607</xdr:rowOff>
    </xdr:from>
    <xdr:to>
      <xdr:col>29</xdr:col>
      <xdr:colOff>517072</xdr:colOff>
      <xdr:row>3</xdr:row>
      <xdr:rowOff>1170214</xdr:rowOff>
    </xdr:to>
    <xdr:sp macro="" textlink="$P$4">
      <xdr:nvSpPr>
        <xdr:cNvPr id="13" name="Oval 12"/>
        <xdr:cNvSpPr/>
      </xdr:nvSpPr>
      <xdr:spPr>
        <a:xfrm>
          <a:off x="10881633" y="2842532"/>
          <a:ext cx="1151164"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308649D-E856-4CED-B34F-3421D589BDA4}" type="TxLink">
            <a:rPr lang="en-US" sz="700" b="0" i="0" u="none" strike="noStrike">
              <a:solidFill>
                <a:srgbClr val="000000"/>
              </a:solidFill>
              <a:latin typeface="Century Gothic"/>
            </a:rPr>
            <a:pPr algn="ctr"/>
            <a:t>What does the term sample mean?</a:t>
          </a:fld>
          <a:endParaRPr lang="en-US" sz="900"/>
        </a:p>
      </xdr:txBody>
    </xdr:sp>
    <xdr:clientData/>
  </xdr:twoCellAnchor>
  <xdr:twoCellAnchor>
    <xdr:from>
      <xdr:col>29</xdr:col>
      <xdr:colOff>544286</xdr:colOff>
      <xdr:row>3</xdr:row>
      <xdr:rowOff>13607</xdr:rowOff>
    </xdr:from>
    <xdr:to>
      <xdr:col>31</xdr:col>
      <xdr:colOff>476250</xdr:colOff>
      <xdr:row>3</xdr:row>
      <xdr:rowOff>1170214</xdr:rowOff>
    </xdr:to>
    <xdr:sp macro="" textlink="$Q$4">
      <xdr:nvSpPr>
        <xdr:cNvPr id="14" name="Oval 13"/>
        <xdr:cNvSpPr/>
      </xdr:nvSpPr>
      <xdr:spPr>
        <a:xfrm>
          <a:off x="12060011" y="2842532"/>
          <a:ext cx="1151164"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DE11C6E-6661-4CC6-A517-60D02697D19C}" type="TxLink">
            <a:rPr lang="en-US" sz="700" b="0" i="0" u="none" strike="noStrike">
              <a:solidFill>
                <a:srgbClr val="000000"/>
              </a:solidFill>
              <a:latin typeface="Century Gothic"/>
            </a:rPr>
            <a:pPr algn="ctr"/>
            <a:t>What does the term population mean?</a:t>
          </a:fld>
          <a:endParaRPr lang="en-US" sz="900"/>
        </a:p>
      </xdr:txBody>
    </xdr:sp>
    <xdr:clientData/>
  </xdr:twoCellAnchor>
  <xdr:twoCellAnchor>
    <xdr:from>
      <xdr:col>24</xdr:col>
      <xdr:colOff>40821</xdr:colOff>
      <xdr:row>4</xdr:row>
      <xdr:rowOff>13607</xdr:rowOff>
    </xdr:from>
    <xdr:to>
      <xdr:col>25</xdr:col>
      <xdr:colOff>585107</xdr:colOff>
      <xdr:row>4</xdr:row>
      <xdr:rowOff>1170214</xdr:rowOff>
    </xdr:to>
    <xdr:sp macro="" textlink="$N$5">
      <xdr:nvSpPr>
        <xdr:cNvPr id="15" name="Oval 14"/>
        <xdr:cNvSpPr/>
      </xdr:nvSpPr>
      <xdr:spPr>
        <a:xfrm>
          <a:off x="8508546" y="4023632"/>
          <a:ext cx="115388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8A9B2D0-9B0A-4575-AAF8-08486A996179}" type="TxLink">
            <a:rPr lang="en-US" sz="700" b="0" i="0" u="none" strike="noStrike">
              <a:solidFill>
                <a:srgbClr val="000000"/>
              </a:solidFill>
              <a:latin typeface="Century Gothic"/>
            </a:rPr>
            <a:pPr algn="ctr"/>
            <a:t>What is population validity?</a:t>
          </a:fld>
          <a:endParaRPr lang="en-US" sz="900"/>
        </a:p>
      </xdr:txBody>
    </xdr:sp>
    <xdr:clientData/>
  </xdr:twoCellAnchor>
  <xdr:twoCellAnchor>
    <xdr:from>
      <xdr:col>26</xdr:col>
      <xdr:colOff>13608</xdr:colOff>
      <xdr:row>4</xdr:row>
      <xdr:rowOff>13607</xdr:rowOff>
    </xdr:from>
    <xdr:to>
      <xdr:col>27</xdr:col>
      <xdr:colOff>557893</xdr:colOff>
      <xdr:row>4</xdr:row>
      <xdr:rowOff>1170214</xdr:rowOff>
    </xdr:to>
    <xdr:sp macro="" textlink="$O$5">
      <xdr:nvSpPr>
        <xdr:cNvPr id="16" name="Oval 15"/>
        <xdr:cNvSpPr/>
      </xdr:nvSpPr>
      <xdr:spPr>
        <a:xfrm>
          <a:off x="9700533" y="4023632"/>
          <a:ext cx="1153885"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E3384A9E-5B8F-4677-A34C-58F0355A53D6}" type="TxLink">
            <a:rPr lang="en-US" sz="700" b="0" i="0" u="none" strike="noStrike">
              <a:solidFill>
                <a:srgbClr val="000000"/>
              </a:solidFill>
              <a:latin typeface="Century Gothic"/>
            </a:rPr>
            <a:pPr algn="ctr"/>
            <a:t>What is standard deviation?</a:t>
          </a:fld>
          <a:endParaRPr lang="en-US" sz="900"/>
        </a:p>
      </xdr:txBody>
    </xdr:sp>
    <xdr:clientData/>
  </xdr:twoCellAnchor>
  <xdr:twoCellAnchor>
    <xdr:from>
      <xdr:col>27</xdr:col>
      <xdr:colOff>585108</xdr:colOff>
      <xdr:row>4</xdr:row>
      <xdr:rowOff>13607</xdr:rowOff>
    </xdr:from>
    <xdr:to>
      <xdr:col>29</xdr:col>
      <xdr:colOff>517072</xdr:colOff>
      <xdr:row>4</xdr:row>
      <xdr:rowOff>1170214</xdr:rowOff>
    </xdr:to>
    <xdr:sp macro="" textlink="$P$5">
      <xdr:nvSpPr>
        <xdr:cNvPr id="17" name="Oval 16"/>
        <xdr:cNvSpPr/>
      </xdr:nvSpPr>
      <xdr:spPr>
        <a:xfrm>
          <a:off x="10881633" y="4023632"/>
          <a:ext cx="1151164"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4464D21-8296-483D-A1B0-9300B4D6C1AA}" type="TxLink">
            <a:rPr lang="en-US" sz="700" b="0" i="0" u="none" strike="noStrike">
              <a:solidFill>
                <a:srgbClr val="000000"/>
              </a:solidFill>
              <a:latin typeface="Century Gothic"/>
            </a:rPr>
            <a:pPr algn="ctr"/>
            <a:t>What is an unstructured interview?</a:t>
          </a:fld>
          <a:endParaRPr lang="en-US" sz="900"/>
        </a:p>
      </xdr:txBody>
    </xdr:sp>
    <xdr:clientData/>
  </xdr:twoCellAnchor>
  <xdr:twoCellAnchor>
    <xdr:from>
      <xdr:col>29</xdr:col>
      <xdr:colOff>544286</xdr:colOff>
      <xdr:row>4</xdr:row>
      <xdr:rowOff>13607</xdr:rowOff>
    </xdr:from>
    <xdr:to>
      <xdr:col>31</xdr:col>
      <xdr:colOff>476250</xdr:colOff>
      <xdr:row>4</xdr:row>
      <xdr:rowOff>1170214</xdr:rowOff>
    </xdr:to>
    <xdr:sp macro="" textlink="$Q$5">
      <xdr:nvSpPr>
        <xdr:cNvPr id="18" name="Oval 17"/>
        <xdr:cNvSpPr/>
      </xdr:nvSpPr>
      <xdr:spPr>
        <a:xfrm>
          <a:off x="12060011" y="4023632"/>
          <a:ext cx="1151164"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9A7E4202-09B6-4EBF-8897-EB0DD0A5832F}" type="TxLink">
            <a:rPr lang="en-US" sz="700" b="0" i="0" u="none" strike="noStrike">
              <a:solidFill>
                <a:srgbClr val="000000"/>
              </a:solidFill>
              <a:latin typeface="Century Gothic"/>
            </a:rPr>
            <a:pPr algn="ctr"/>
            <a:t>What is an independent variable?</a:t>
          </a:fld>
          <a:endParaRPr lang="en-US" sz="900"/>
        </a:p>
      </xdr:txBody>
    </xdr:sp>
    <xdr:clientData/>
  </xdr:twoCellAnchor>
  <xdr:twoCellAnchor>
    <xdr:from>
      <xdr:col>37</xdr:col>
      <xdr:colOff>301742</xdr:colOff>
      <xdr:row>1</xdr:row>
      <xdr:rowOff>1115786</xdr:rowOff>
    </xdr:from>
    <xdr:to>
      <xdr:col>38</xdr:col>
      <xdr:colOff>404813</xdr:colOff>
      <xdr:row>2</xdr:row>
      <xdr:rowOff>285750</xdr:rowOff>
    </xdr:to>
    <xdr:sp macro="" textlink="">
      <xdr:nvSpPr>
        <xdr:cNvPr id="19" name="TextBox 18"/>
        <xdr:cNvSpPr txBox="1"/>
      </xdr:nvSpPr>
      <xdr:spPr>
        <a:xfrm>
          <a:off x="19304117" y="1580130"/>
          <a:ext cx="710290" cy="3486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Player 2</a:t>
          </a:r>
        </a:p>
      </xdr:txBody>
    </xdr:sp>
    <xdr:clientData/>
  </xdr:twoCellAnchor>
  <xdr:twoCellAnchor>
    <xdr:from>
      <xdr:col>23</xdr:col>
      <xdr:colOff>42520</xdr:colOff>
      <xdr:row>1</xdr:row>
      <xdr:rowOff>1115786</xdr:rowOff>
    </xdr:from>
    <xdr:to>
      <xdr:col>24</xdr:col>
      <xdr:colOff>154781</xdr:colOff>
      <xdr:row>2</xdr:row>
      <xdr:rowOff>285750</xdr:rowOff>
    </xdr:to>
    <xdr:sp macro="" textlink="">
      <xdr:nvSpPr>
        <xdr:cNvPr id="20" name="TextBox 19"/>
        <xdr:cNvSpPr txBox="1"/>
      </xdr:nvSpPr>
      <xdr:spPr>
        <a:xfrm>
          <a:off x="10543833" y="1580130"/>
          <a:ext cx="719479" cy="3486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Player 1</a:t>
          </a:r>
        </a:p>
      </xdr:txBody>
    </xdr:sp>
    <xdr:clientData/>
  </xdr:twoCellAnchor>
  <xdr:twoCellAnchor>
    <xdr:from>
      <xdr:col>23</xdr:col>
      <xdr:colOff>217714</xdr:colOff>
      <xdr:row>2</xdr:row>
      <xdr:rowOff>176894</xdr:rowOff>
    </xdr:from>
    <xdr:to>
      <xdr:col>23</xdr:col>
      <xdr:colOff>503464</xdr:colOff>
      <xdr:row>2</xdr:row>
      <xdr:rowOff>462644</xdr:rowOff>
    </xdr:to>
    <xdr:sp macro="" textlink="">
      <xdr:nvSpPr>
        <xdr:cNvPr id="21" name="Oval 20"/>
        <xdr:cNvSpPr/>
      </xdr:nvSpPr>
      <xdr:spPr>
        <a:xfrm>
          <a:off x="10844893" y="1823358"/>
          <a:ext cx="285750" cy="28575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37</xdr:col>
      <xdr:colOff>489859</xdr:colOff>
      <xdr:row>2</xdr:row>
      <xdr:rowOff>176894</xdr:rowOff>
    </xdr:from>
    <xdr:to>
      <xdr:col>38</xdr:col>
      <xdr:colOff>163288</xdr:colOff>
      <xdr:row>2</xdr:row>
      <xdr:rowOff>462644</xdr:rowOff>
    </xdr:to>
    <xdr:sp macro="" textlink="">
      <xdr:nvSpPr>
        <xdr:cNvPr id="22" name="Oval 21"/>
        <xdr:cNvSpPr/>
      </xdr:nvSpPr>
      <xdr:spPr>
        <a:xfrm>
          <a:off x="19689538" y="1823358"/>
          <a:ext cx="285750" cy="28575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31</xdr:col>
      <xdr:colOff>507546</xdr:colOff>
      <xdr:row>1</xdr:row>
      <xdr:rowOff>17689</xdr:rowOff>
    </xdr:from>
    <xdr:to>
      <xdr:col>33</xdr:col>
      <xdr:colOff>439511</xdr:colOff>
      <xdr:row>1</xdr:row>
      <xdr:rowOff>1174296</xdr:rowOff>
    </xdr:to>
    <xdr:sp macro="" textlink="$R$2">
      <xdr:nvSpPr>
        <xdr:cNvPr id="23" name="Oval 22"/>
        <xdr:cNvSpPr/>
      </xdr:nvSpPr>
      <xdr:spPr>
        <a:xfrm>
          <a:off x="13325475" y="480332"/>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02AF5C1-7D38-4BCB-8F4A-C0DE0B148639}" type="TxLink">
            <a:rPr lang="en-US" sz="700" b="0" i="0" u="none" strike="noStrike">
              <a:solidFill>
                <a:srgbClr val="000000"/>
              </a:solidFill>
              <a:latin typeface="Century Gothic"/>
            </a:rPr>
            <a:pPr algn="ctr"/>
            <a:t>What is deception?</a:t>
          </a:fld>
          <a:endParaRPr lang="en-US" sz="700"/>
        </a:p>
      </xdr:txBody>
    </xdr:sp>
    <xdr:clientData/>
  </xdr:twoCellAnchor>
  <xdr:twoCellAnchor>
    <xdr:from>
      <xdr:col>31</xdr:col>
      <xdr:colOff>507546</xdr:colOff>
      <xdr:row>2</xdr:row>
      <xdr:rowOff>17689</xdr:rowOff>
    </xdr:from>
    <xdr:to>
      <xdr:col>33</xdr:col>
      <xdr:colOff>439511</xdr:colOff>
      <xdr:row>2</xdr:row>
      <xdr:rowOff>1174296</xdr:rowOff>
    </xdr:to>
    <xdr:sp macro="" textlink="$R$3">
      <xdr:nvSpPr>
        <xdr:cNvPr id="24" name="Oval 23"/>
        <xdr:cNvSpPr/>
      </xdr:nvSpPr>
      <xdr:spPr>
        <a:xfrm>
          <a:off x="13325475" y="1664153"/>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3D168ED-257F-450B-B485-47D0E6BB7E22}" type="TxLink">
            <a:rPr lang="en-US" sz="700" b="0" i="0" u="none" strike="noStrike">
              <a:solidFill>
                <a:srgbClr val="000000"/>
              </a:solidFill>
              <a:latin typeface="Century Gothic"/>
            </a:rPr>
            <a:pPr algn="ctr"/>
            <a:t>What is a repeated measures experimental design?</a:t>
          </a:fld>
          <a:endParaRPr lang="en-US" sz="700"/>
        </a:p>
      </xdr:txBody>
    </xdr:sp>
    <xdr:clientData/>
  </xdr:twoCellAnchor>
  <xdr:twoCellAnchor>
    <xdr:from>
      <xdr:col>31</xdr:col>
      <xdr:colOff>507546</xdr:colOff>
      <xdr:row>3</xdr:row>
      <xdr:rowOff>17689</xdr:rowOff>
    </xdr:from>
    <xdr:to>
      <xdr:col>33</xdr:col>
      <xdr:colOff>439511</xdr:colOff>
      <xdr:row>3</xdr:row>
      <xdr:rowOff>1174296</xdr:rowOff>
    </xdr:to>
    <xdr:sp macro="" textlink="$R$4">
      <xdr:nvSpPr>
        <xdr:cNvPr id="25" name="Oval 24"/>
        <xdr:cNvSpPr/>
      </xdr:nvSpPr>
      <xdr:spPr>
        <a:xfrm>
          <a:off x="13325475" y="2847975"/>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B617591-45E1-482C-BB2A-BBBAD31768F0}" type="TxLink">
            <a:rPr lang="en-US" sz="700" b="0" i="0" u="none" strike="noStrike">
              <a:solidFill>
                <a:srgbClr val="000000"/>
              </a:solidFill>
              <a:latin typeface="Century Gothic"/>
            </a:rPr>
            <a:pPr algn="ctr"/>
            <a:t>What is a null hypothesis?</a:t>
          </a:fld>
          <a:endParaRPr lang="en-US" sz="700"/>
        </a:p>
      </xdr:txBody>
    </xdr:sp>
    <xdr:clientData/>
  </xdr:twoCellAnchor>
  <xdr:twoCellAnchor>
    <xdr:from>
      <xdr:col>31</xdr:col>
      <xdr:colOff>507546</xdr:colOff>
      <xdr:row>4</xdr:row>
      <xdr:rowOff>17689</xdr:rowOff>
    </xdr:from>
    <xdr:to>
      <xdr:col>33</xdr:col>
      <xdr:colOff>439511</xdr:colOff>
      <xdr:row>4</xdr:row>
      <xdr:rowOff>1174296</xdr:rowOff>
    </xdr:to>
    <xdr:sp macro="" textlink="$R$5">
      <xdr:nvSpPr>
        <xdr:cNvPr id="26" name="Oval 25"/>
        <xdr:cNvSpPr/>
      </xdr:nvSpPr>
      <xdr:spPr>
        <a:xfrm>
          <a:off x="13325475" y="4031796"/>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F10F2C28-22B7-44A9-AE7F-8600B46CD188}" type="TxLink">
            <a:rPr lang="en-US" sz="700" b="0" i="0" u="none" strike="noStrike">
              <a:solidFill>
                <a:srgbClr val="000000"/>
              </a:solidFill>
              <a:latin typeface="Century Gothic"/>
            </a:rPr>
            <a:pPr algn="ctr"/>
            <a:t>What is an independent measures experimental design?</a:t>
          </a:fld>
          <a:endParaRPr lang="en-US" sz="700"/>
        </a:p>
      </xdr:txBody>
    </xdr:sp>
    <xdr:clientData/>
  </xdr:twoCellAnchor>
  <xdr:twoCellAnchor>
    <xdr:from>
      <xdr:col>33</xdr:col>
      <xdr:colOff>462643</xdr:colOff>
      <xdr:row>1</xdr:row>
      <xdr:rowOff>13607</xdr:rowOff>
    </xdr:from>
    <xdr:to>
      <xdr:col>35</xdr:col>
      <xdr:colOff>394607</xdr:colOff>
      <xdr:row>1</xdr:row>
      <xdr:rowOff>1170214</xdr:rowOff>
    </xdr:to>
    <xdr:sp macro="" textlink="$S$2">
      <xdr:nvSpPr>
        <xdr:cNvPr id="33" name="Oval 32"/>
        <xdr:cNvSpPr/>
      </xdr:nvSpPr>
      <xdr:spPr>
        <a:xfrm>
          <a:off x="17213036" y="476250"/>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74A51B4-49FA-4CA1-9D09-93BB1FBEB497}" type="TxLink">
            <a:rPr lang="en-US" sz="700" b="0" i="0" u="none" strike="noStrike">
              <a:solidFill>
                <a:srgbClr val="000000"/>
              </a:solidFill>
              <a:latin typeface="Century Gothic"/>
            </a:rPr>
            <a:pPr algn="ctr"/>
            <a:t>What is informed consent?</a:t>
          </a:fld>
          <a:endParaRPr lang="en-US" sz="700"/>
        </a:p>
      </xdr:txBody>
    </xdr:sp>
    <xdr:clientData/>
  </xdr:twoCellAnchor>
  <xdr:twoCellAnchor>
    <xdr:from>
      <xdr:col>33</xdr:col>
      <xdr:colOff>462643</xdr:colOff>
      <xdr:row>2</xdr:row>
      <xdr:rowOff>13607</xdr:rowOff>
    </xdr:from>
    <xdr:to>
      <xdr:col>35</xdr:col>
      <xdr:colOff>394607</xdr:colOff>
      <xdr:row>2</xdr:row>
      <xdr:rowOff>1170214</xdr:rowOff>
    </xdr:to>
    <xdr:sp macro="" textlink="$S$3">
      <xdr:nvSpPr>
        <xdr:cNvPr id="34" name="Oval 33"/>
        <xdr:cNvSpPr/>
      </xdr:nvSpPr>
      <xdr:spPr>
        <a:xfrm>
          <a:off x="17213036" y="1660071"/>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BF9E542C-6044-45D8-9565-43C75A647E05}" type="TxLink">
            <a:rPr lang="en-US" sz="700" b="0" i="0" u="none" strike="noStrike">
              <a:solidFill>
                <a:srgbClr val="000000"/>
              </a:solidFill>
              <a:latin typeface="Century Gothic"/>
            </a:rPr>
            <a:pPr algn="ctr"/>
            <a:t>What is random sampling?</a:t>
          </a:fld>
          <a:endParaRPr lang="en-US" sz="700"/>
        </a:p>
      </xdr:txBody>
    </xdr:sp>
    <xdr:clientData/>
  </xdr:twoCellAnchor>
  <xdr:twoCellAnchor>
    <xdr:from>
      <xdr:col>33</xdr:col>
      <xdr:colOff>462643</xdr:colOff>
      <xdr:row>3</xdr:row>
      <xdr:rowOff>13607</xdr:rowOff>
    </xdr:from>
    <xdr:to>
      <xdr:col>35</xdr:col>
      <xdr:colOff>394607</xdr:colOff>
      <xdr:row>3</xdr:row>
      <xdr:rowOff>1170214</xdr:rowOff>
    </xdr:to>
    <xdr:sp macro="" textlink="$S$4">
      <xdr:nvSpPr>
        <xdr:cNvPr id="35" name="Oval 34"/>
        <xdr:cNvSpPr/>
      </xdr:nvSpPr>
      <xdr:spPr>
        <a:xfrm>
          <a:off x="17213036" y="2843893"/>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73D49D4F-0106-4A3C-9E27-8A38A98304F4}" type="TxLink">
            <a:rPr lang="en-US" sz="700" b="0" i="0" u="none" strike="noStrike">
              <a:solidFill>
                <a:srgbClr val="000000"/>
              </a:solidFill>
              <a:latin typeface="Century Gothic"/>
            </a:rPr>
            <a:pPr algn="ctr"/>
            <a:t>What is a naturalistic observation?</a:t>
          </a:fld>
          <a:endParaRPr lang="en-US" sz="700"/>
        </a:p>
      </xdr:txBody>
    </xdr:sp>
    <xdr:clientData/>
  </xdr:twoCellAnchor>
  <xdr:twoCellAnchor>
    <xdr:from>
      <xdr:col>33</xdr:col>
      <xdr:colOff>462643</xdr:colOff>
      <xdr:row>4</xdr:row>
      <xdr:rowOff>13607</xdr:rowOff>
    </xdr:from>
    <xdr:to>
      <xdr:col>35</xdr:col>
      <xdr:colOff>394607</xdr:colOff>
      <xdr:row>4</xdr:row>
      <xdr:rowOff>1170214</xdr:rowOff>
    </xdr:to>
    <xdr:sp macro="" textlink="$S$5">
      <xdr:nvSpPr>
        <xdr:cNvPr id="36" name="Oval 35"/>
        <xdr:cNvSpPr/>
      </xdr:nvSpPr>
      <xdr:spPr>
        <a:xfrm>
          <a:off x="17213036" y="4027714"/>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A2CF2B9-AB94-445C-8EC0-52ED4253CD03}" type="TxLink">
            <a:rPr lang="en-US" sz="700" b="0" i="0" u="none" strike="noStrike">
              <a:solidFill>
                <a:srgbClr val="000000"/>
              </a:solidFill>
              <a:latin typeface="Century Gothic"/>
            </a:rPr>
            <a:pPr algn="ctr"/>
            <a:t>What is criterion validity?</a:t>
          </a:fld>
          <a:endParaRPr lang="en-US" sz="700"/>
        </a:p>
      </xdr:txBody>
    </xdr:sp>
    <xdr:clientData/>
  </xdr:twoCellAnchor>
  <xdr:twoCellAnchor>
    <xdr:from>
      <xdr:col>35</xdr:col>
      <xdr:colOff>425903</xdr:colOff>
      <xdr:row>1</xdr:row>
      <xdr:rowOff>17689</xdr:rowOff>
    </xdr:from>
    <xdr:to>
      <xdr:col>37</xdr:col>
      <xdr:colOff>357868</xdr:colOff>
      <xdr:row>1</xdr:row>
      <xdr:rowOff>1174296</xdr:rowOff>
    </xdr:to>
    <xdr:sp macro="" textlink="$T$2">
      <xdr:nvSpPr>
        <xdr:cNvPr id="37" name="Oval 36"/>
        <xdr:cNvSpPr/>
      </xdr:nvSpPr>
      <xdr:spPr>
        <a:xfrm>
          <a:off x="18400939" y="480332"/>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690DEC71-B655-413B-B1A4-A7B206EAF9EC}" type="TxLink">
            <a:rPr lang="en-US" sz="700" b="0" i="0" u="none" strike="noStrike">
              <a:solidFill>
                <a:srgbClr val="000000"/>
              </a:solidFill>
              <a:latin typeface="Century Gothic"/>
            </a:rPr>
            <a:pPr algn="ctr"/>
            <a:t>What is a repeated measures experimental design?</a:t>
          </a:fld>
          <a:endParaRPr lang="en-US" sz="700"/>
        </a:p>
      </xdr:txBody>
    </xdr:sp>
    <xdr:clientData/>
  </xdr:twoCellAnchor>
  <xdr:twoCellAnchor>
    <xdr:from>
      <xdr:col>35</xdr:col>
      <xdr:colOff>425903</xdr:colOff>
      <xdr:row>2</xdr:row>
      <xdr:rowOff>17689</xdr:rowOff>
    </xdr:from>
    <xdr:to>
      <xdr:col>37</xdr:col>
      <xdr:colOff>357868</xdr:colOff>
      <xdr:row>2</xdr:row>
      <xdr:rowOff>1174296</xdr:rowOff>
    </xdr:to>
    <xdr:sp macro="" textlink="$T$3">
      <xdr:nvSpPr>
        <xdr:cNvPr id="38" name="Oval 37"/>
        <xdr:cNvSpPr/>
      </xdr:nvSpPr>
      <xdr:spPr>
        <a:xfrm>
          <a:off x="18400939" y="1664153"/>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71CBAB4E-AFEE-4B50-8483-48FDC1EBB36E}" type="TxLink">
            <a:rPr lang="en-US" sz="700" b="0" i="0" u="none" strike="noStrike">
              <a:solidFill>
                <a:srgbClr val="000000"/>
              </a:solidFill>
              <a:latin typeface="Century Gothic"/>
            </a:rPr>
            <a:pPr algn="ctr"/>
            <a:t>What is a directional hypothesis?</a:t>
          </a:fld>
          <a:endParaRPr lang="en-US" sz="700"/>
        </a:p>
      </xdr:txBody>
    </xdr:sp>
    <xdr:clientData/>
  </xdr:twoCellAnchor>
  <xdr:twoCellAnchor>
    <xdr:from>
      <xdr:col>35</xdr:col>
      <xdr:colOff>425903</xdr:colOff>
      <xdr:row>3</xdr:row>
      <xdr:rowOff>17689</xdr:rowOff>
    </xdr:from>
    <xdr:to>
      <xdr:col>37</xdr:col>
      <xdr:colOff>357868</xdr:colOff>
      <xdr:row>3</xdr:row>
      <xdr:rowOff>1174296</xdr:rowOff>
    </xdr:to>
    <xdr:sp macro="" textlink="$T$4">
      <xdr:nvSpPr>
        <xdr:cNvPr id="39" name="Oval 38"/>
        <xdr:cNvSpPr/>
      </xdr:nvSpPr>
      <xdr:spPr>
        <a:xfrm>
          <a:off x="18400939" y="2847975"/>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F97AA313-FA8B-4A96-BD5C-A18BDEE917C0}" type="TxLink">
            <a:rPr lang="en-US" sz="700" b="0" i="0" u="none" strike="noStrike">
              <a:solidFill>
                <a:srgbClr val="000000"/>
              </a:solidFill>
              <a:latin typeface="Century Gothic"/>
            </a:rPr>
            <a:pPr algn="ctr"/>
            <a:t>Identify strengths of interviews</a:t>
          </a:fld>
          <a:endParaRPr lang="en-US" sz="700"/>
        </a:p>
      </xdr:txBody>
    </xdr:sp>
    <xdr:clientData/>
  </xdr:twoCellAnchor>
  <xdr:twoCellAnchor>
    <xdr:from>
      <xdr:col>35</xdr:col>
      <xdr:colOff>425903</xdr:colOff>
      <xdr:row>4</xdr:row>
      <xdr:rowOff>17689</xdr:rowOff>
    </xdr:from>
    <xdr:to>
      <xdr:col>37</xdr:col>
      <xdr:colOff>357868</xdr:colOff>
      <xdr:row>4</xdr:row>
      <xdr:rowOff>1174296</xdr:rowOff>
    </xdr:to>
    <xdr:sp macro="" textlink="$T$5">
      <xdr:nvSpPr>
        <xdr:cNvPr id="40" name="Oval 39"/>
        <xdr:cNvSpPr/>
      </xdr:nvSpPr>
      <xdr:spPr>
        <a:xfrm>
          <a:off x="18400939" y="4031796"/>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7D7800E0-F582-48B5-BC22-8FCA52E7D64F}" type="TxLink">
            <a:rPr lang="en-US" sz="700" b="0" i="0" u="none" strike="noStrike">
              <a:solidFill>
                <a:srgbClr val="000000"/>
              </a:solidFill>
              <a:latin typeface="Century Gothic"/>
            </a:rPr>
            <a:pPr algn="ctr"/>
            <a:t>What is a field experiment?</a:t>
          </a:fld>
          <a:endParaRPr lang="en-US" sz="700"/>
        </a:p>
      </xdr:txBody>
    </xdr:sp>
    <xdr:clientData/>
  </xdr:twoCellAnchor>
  <xdr:twoCellAnchor>
    <xdr:from>
      <xdr:col>24</xdr:col>
      <xdr:colOff>40821</xdr:colOff>
      <xdr:row>5</xdr:row>
      <xdr:rowOff>13607</xdr:rowOff>
    </xdr:from>
    <xdr:to>
      <xdr:col>25</xdr:col>
      <xdr:colOff>585107</xdr:colOff>
      <xdr:row>6</xdr:row>
      <xdr:rowOff>557893</xdr:rowOff>
    </xdr:to>
    <xdr:sp macro="" textlink="$N$6">
      <xdr:nvSpPr>
        <xdr:cNvPr id="41" name="Oval 40"/>
        <xdr:cNvSpPr/>
      </xdr:nvSpPr>
      <xdr:spPr>
        <a:xfrm>
          <a:off x="11280321" y="5211536"/>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5C03D55-F380-4C8D-8379-5FD06172DD04}" type="TxLink">
            <a:rPr lang="en-US" sz="700" b="0" i="0" u="none" strike="noStrike">
              <a:solidFill>
                <a:srgbClr val="000000"/>
              </a:solidFill>
              <a:latin typeface="Century Gothic"/>
            </a:rPr>
            <a:pPr algn="ctr"/>
            <a:t>What is a field experiment?</a:t>
          </a:fld>
          <a:endParaRPr lang="en-US" sz="700"/>
        </a:p>
      </xdr:txBody>
    </xdr:sp>
    <xdr:clientData/>
  </xdr:twoCellAnchor>
  <xdr:twoCellAnchor>
    <xdr:from>
      <xdr:col>26</xdr:col>
      <xdr:colOff>13608</xdr:colOff>
      <xdr:row>5</xdr:row>
      <xdr:rowOff>13607</xdr:rowOff>
    </xdr:from>
    <xdr:to>
      <xdr:col>27</xdr:col>
      <xdr:colOff>557893</xdr:colOff>
      <xdr:row>6</xdr:row>
      <xdr:rowOff>557893</xdr:rowOff>
    </xdr:to>
    <xdr:sp macro="" textlink="$O$6">
      <xdr:nvSpPr>
        <xdr:cNvPr id="42" name="Oval 41"/>
        <xdr:cNvSpPr/>
      </xdr:nvSpPr>
      <xdr:spPr>
        <a:xfrm>
          <a:off x="12477751" y="5211536"/>
          <a:ext cx="115660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43325E5-84D3-4037-A3E8-A2BB477B7708}" type="TxLink">
            <a:rPr lang="en-US" sz="700" b="0" i="0" u="none" strike="noStrike">
              <a:solidFill>
                <a:srgbClr val="000000"/>
              </a:solidFill>
              <a:latin typeface="Century Gothic"/>
            </a:rPr>
            <a:pPr algn="ctr"/>
            <a:t>What is meant by demand characteristics?</a:t>
          </a:fld>
          <a:endParaRPr lang="en-US" sz="700"/>
        </a:p>
      </xdr:txBody>
    </xdr:sp>
    <xdr:clientData/>
  </xdr:twoCellAnchor>
  <xdr:twoCellAnchor>
    <xdr:from>
      <xdr:col>27</xdr:col>
      <xdr:colOff>585108</xdr:colOff>
      <xdr:row>5</xdr:row>
      <xdr:rowOff>13607</xdr:rowOff>
    </xdr:from>
    <xdr:to>
      <xdr:col>29</xdr:col>
      <xdr:colOff>517072</xdr:colOff>
      <xdr:row>6</xdr:row>
      <xdr:rowOff>557893</xdr:rowOff>
    </xdr:to>
    <xdr:sp macro="" textlink="$P$6">
      <xdr:nvSpPr>
        <xdr:cNvPr id="43" name="Oval 42"/>
        <xdr:cNvSpPr/>
      </xdr:nvSpPr>
      <xdr:spPr>
        <a:xfrm>
          <a:off x="13661572" y="5211536"/>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9E9FB27-B0A4-4EBA-AD18-B8A37792F443}" type="TxLink">
            <a:rPr lang="en-US" sz="700" b="0" i="0" u="none" strike="noStrike">
              <a:solidFill>
                <a:srgbClr val="000000"/>
              </a:solidFill>
              <a:latin typeface="Century Gothic"/>
            </a:rPr>
            <a:pPr algn="ctr"/>
            <a:t>Identify the BPS guidelines for working with animals</a:t>
          </a:fld>
          <a:endParaRPr lang="en-US" sz="700"/>
        </a:p>
      </xdr:txBody>
    </xdr:sp>
    <xdr:clientData/>
  </xdr:twoCellAnchor>
  <xdr:twoCellAnchor>
    <xdr:from>
      <xdr:col>29</xdr:col>
      <xdr:colOff>544286</xdr:colOff>
      <xdr:row>5</xdr:row>
      <xdr:rowOff>13607</xdr:rowOff>
    </xdr:from>
    <xdr:to>
      <xdr:col>31</xdr:col>
      <xdr:colOff>476250</xdr:colOff>
      <xdr:row>6</xdr:row>
      <xdr:rowOff>557893</xdr:rowOff>
    </xdr:to>
    <xdr:sp macro="" textlink="$Q$6">
      <xdr:nvSpPr>
        <xdr:cNvPr id="44" name="Oval 43"/>
        <xdr:cNvSpPr/>
      </xdr:nvSpPr>
      <xdr:spPr>
        <a:xfrm>
          <a:off x="14845393" y="5211536"/>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8A7FE85-9DE2-4849-8A3F-7FCDC0AFC46A}" type="TxLink">
            <a:rPr lang="en-US" sz="700" b="0" i="0" u="none" strike="noStrike">
              <a:solidFill>
                <a:srgbClr val="000000"/>
              </a:solidFill>
              <a:latin typeface="Century Gothic"/>
            </a:rPr>
            <a:pPr algn="ctr"/>
            <a:t>What is standard deviation?</a:t>
          </a:fld>
          <a:endParaRPr lang="en-US" sz="700"/>
        </a:p>
      </xdr:txBody>
    </xdr:sp>
    <xdr:clientData/>
  </xdr:twoCellAnchor>
  <xdr:twoCellAnchor>
    <xdr:from>
      <xdr:col>24</xdr:col>
      <xdr:colOff>40821</xdr:colOff>
      <xdr:row>6</xdr:row>
      <xdr:rowOff>585107</xdr:rowOff>
    </xdr:from>
    <xdr:to>
      <xdr:col>25</xdr:col>
      <xdr:colOff>585107</xdr:colOff>
      <xdr:row>7</xdr:row>
      <xdr:rowOff>557893</xdr:rowOff>
    </xdr:to>
    <xdr:sp macro="" textlink="$N$7">
      <xdr:nvSpPr>
        <xdr:cNvPr id="45" name="Oval 44"/>
        <xdr:cNvSpPr/>
      </xdr:nvSpPr>
      <xdr:spPr>
        <a:xfrm>
          <a:off x="11280321" y="6395357"/>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8EA968D-135A-4CAA-81F1-354A67DE3B7F}" type="TxLink">
            <a:rPr lang="en-US" sz="700" b="0" i="0" u="none" strike="noStrike">
              <a:solidFill>
                <a:srgbClr val="000000"/>
              </a:solidFill>
              <a:latin typeface="Century Gothic"/>
            </a:rPr>
            <a:pPr algn="ctr"/>
            <a:t>What does subjectivity mean?</a:t>
          </a:fld>
          <a:endParaRPr lang="en-US" sz="700"/>
        </a:p>
      </xdr:txBody>
    </xdr:sp>
    <xdr:clientData/>
  </xdr:twoCellAnchor>
  <xdr:twoCellAnchor>
    <xdr:from>
      <xdr:col>26</xdr:col>
      <xdr:colOff>13608</xdr:colOff>
      <xdr:row>6</xdr:row>
      <xdr:rowOff>585107</xdr:rowOff>
    </xdr:from>
    <xdr:to>
      <xdr:col>27</xdr:col>
      <xdr:colOff>557893</xdr:colOff>
      <xdr:row>7</xdr:row>
      <xdr:rowOff>557893</xdr:rowOff>
    </xdr:to>
    <xdr:sp macro="" textlink="$O$7">
      <xdr:nvSpPr>
        <xdr:cNvPr id="46" name="Oval 45"/>
        <xdr:cNvSpPr/>
      </xdr:nvSpPr>
      <xdr:spPr>
        <a:xfrm>
          <a:off x="12477751" y="6395357"/>
          <a:ext cx="115660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02B8D6B-44C8-45A9-8FB4-5B9273000636}" type="TxLink">
            <a:rPr lang="en-US" sz="700" b="0" i="0" u="none" strike="noStrike">
              <a:solidFill>
                <a:srgbClr val="000000"/>
              </a:solidFill>
              <a:latin typeface="Century Gothic"/>
            </a:rPr>
            <a:pPr algn="ctr"/>
            <a:t>What is a covert observation?</a:t>
          </a:fld>
          <a:endParaRPr lang="en-US" sz="700"/>
        </a:p>
      </xdr:txBody>
    </xdr:sp>
    <xdr:clientData/>
  </xdr:twoCellAnchor>
  <xdr:twoCellAnchor>
    <xdr:from>
      <xdr:col>27</xdr:col>
      <xdr:colOff>585108</xdr:colOff>
      <xdr:row>6</xdr:row>
      <xdr:rowOff>585107</xdr:rowOff>
    </xdr:from>
    <xdr:to>
      <xdr:col>29</xdr:col>
      <xdr:colOff>517072</xdr:colOff>
      <xdr:row>7</xdr:row>
      <xdr:rowOff>557893</xdr:rowOff>
    </xdr:to>
    <xdr:sp macro="" textlink="$P$7">
      <xdr:nvSpPr>
        <xdr:cNvPr id="47" name="Oval 46"/>
        <xdr:cNvSpPr/>
      </xdr:nvSpPr>
      <xdr:spPr>
        <a:xfrm>
          <a:off x="13661572" y="6395357"/>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B3E4EDD-4551-49AB-8D92-118122620B11}" type="TxLink">
            <a:rPr lang="en-US" sz="700" b="0" i="0" u="none" strike="noStrike">
              <a:solidFill>
                <a:srgbClr val="000000"/>
              </a:solidFill>
              <a:latin typeface="Century Gothic"/>
            </a:rPr>
            <a:pPr algn="ctr"/>
            <a:t>What does the term extraneous variable mean?</a:t>
          </a:fld>
          <a:endParaRPr lang="en-US" sz="700"/>
        </a:p>
      </xdr:txBody>
    </xdr:sp>
    <xdr:clientData/>
  </xdr:twoCellAnchor>
  <xdr:twoCellAnchor>
    <xdr:from>
      <xdr:col>29</xdr:col>
      <xdr:colOff>544286</xdr:colOff>
      <xdr:row>6</xdr:row>
      <xdr:rowOff>585107</xdr:rowOff>
    </xdr:from>
    <xdr:to>
      <xdr:col>31</xdr:col>
      <xdr:colOff>476250</xdr:colOff>
      <xdr:row>7</xdr:row>
      <xdr:rowOff>557893</xdr:rowOff>
    </xdr:to>
    <xdr:sp macro="" textlink="$Q$7">
      <xdr:nvSpPr>
        <xdr:cNvPr id="48" name="Oval 47"/>
        <xdr:cNvSpPr/>
      </xdr:nvSpPr>
      <xdr:spPr>
        <a:xfrm>
          <a:off x="14845393" y="6395357"/>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60B7BFA8-6385-4E04-A79D-9DDC89C8C1FE}" type="TxLink">
            <a:rPr lang="en-US" sz="700" b="0" i="0" u="none" strike="noStrike">
              <a:solidFill>
                <a:srgbClr val="000000"/>
              </a:solidFill>
              <a:latin typeface="Century Gothic"/>
            </a:rPr>
            <a:pPr algn="ctr"/>
            <a:t>What does the term extraneous variable mean?</a:t>
          </a:fld>
          <a:endParaRPr lang="en-US" sz="700"/>
        </a:p>
      </xdr:txBody>
    </xdr:sp>
    <xdr:clientData/>
  </xdr:twoCellAnchor>
  <xdr:twoCellAnchor>
    <xdr:from>
      <xdr:col>31</xdr:col>
      <xdr:colOff>507546</xdr:colOff>
      <xdr:row>5</xdr:row>
      <xdr:rowOff>17689</xdr:rowOff>
    </xdr:from>
    <xdr:to>
      <xdr:col>33</xdr:col>
      <xdr:colOff>439511</xdr:colOff>
      <xdr:row>6</xdr:row>
      <xdr:rowOff>561975</xdr:rowOff>
    </xdr:to>
    <xdr:sp macro="" textlink="$R$6">
      <xdr:nvSpPr>
        <xdr:cNvPr id="49" name="Oval 48"/>
        <xdr:cNvSpPr/>
      </xdr:nvSpPr>
      <xdr:spPr>
        <a:xfrm>
          <a:off x="16033296" y="5215618"/>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72364200-40CE-48B5-B93B-A1488D66C01C}" type="TxLink">
            <a:rPr lang="en-US" sz="700" b="0" i="0" u="none" strike="noStrike">
              <a:solidFill>
                <a:srgbClr val="000000"/>
              </a:solidFill>
              <a:latin typeface="Century Gothic"/>
            </a:rPr>
            <a:pPr algn="ctr"/>
            <a:t>What is a structured interview?</a:t>
          </a:fld>
          <a:endParaRPr lang="en-US" sz="700"/>
        </a:p>
      </xdr:txBody>
    </xdr:sp>
    <xdr:clientData/>
  </xdr:twoCellAnchor>
  <xdr:twoCellAnchor>
    <xdr:from>
      <xdr:col>31</xdr:col>
      <xdr:colOff>507546</xdr:colOff>
      <xdr:row>6</xdr:row>
      <xdr:rowOff>589189</xdr:rowOff>
    </xdr:from>
    <xdr:to>
      <xdr:col>33</xdr:col>
      <xdr:colOff>439511</xdr:colOff>
      <xdr:row>7</xdr:row>
      <xdr:rowOff>561975</xdr:rowOff>
    </xdr:to>
    <xdr:sp macro="" textlink="$R$7">
      <xdr:nvSpPr>
        <xdr:cNvPr id="50" name="Oval 49"/>
        <xdr:cNvSpPr/>
      </xdr:nvSpPr>
      <xdr:spPr>
        <a:xfrm>
          <a:off x="16033296" y="6399439"/>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56D9EC4A-5F6A-4831-812F-B51FEDDD82BD}" type="TxLink">
            <a:rPr lang="en-US" sz="700" b="0" i="0" u="none" strike="noStrike">
              <a:solidFill>
                <a:srgbClr val="000000"/>
              </a:solidFill>
              <a:latin typeface="Century Gothic"/>
            </a:rPr>
            <a:pPr algn="ctr"/>
            <a:t>What is informed consent?</a:t>
          </a:fld>
          <a:endParaRPr lang="en-US" sz="700"/>
        </a:p>
      </xdr:txBody>
    </xdr:sp>
    <xdr:clientData/>
  </xdr:twoCellAnchor>
  <xdr:twoCellAnchor>
    <xdr:from>
      <xdr:col>33</xdr:col>
      <xdr:colOff>462643</xdr:colOff>
      <xdr:row>5</xdr:row>
      <xdr:rowOff>13607</xdr:rowOff>
    </xdr:from>
    <xdr:to>
      <xdr:col>35</xdr:col>
      <xdr:colOff>394607</xdr:colOff>
      <xdr:row>6</xdr:row>
      <xdr:rowOff>557893</xdr:rowOff>
    </xdr:to>
    <xdr:sp macro="" textlink="$S$6">
      <xdr:nvSpPr>
        <xdr:cNvPr id="51" name="Oval 50"/>
        <xdr:cNvSpPr/>
      </xdr:nvSpPr>
      <xdr:spPr>
        <a:xfrm>
          <a:off x="17213036" y="5211536"/>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50F33BC-DF5C-42CD-98DB-E101AE9BFB7D}" type="TxLink">
            <a:rPr lang="en-US" sz="700" b="0" i="0" u="none" strike="noStrike">
              <a:solidFill>
                <a:srgbClr val="000000"/>
              </a:solidFill>
              <a:latin typeface="Century Gothic"/>
            </a:rPr>
            <a:pPr algn="ctr"/>
            <a:t>What is an independent variable?</a:t>
          </a:fld>
          <a:endParaRPr lang="en-US" sz="700"/>
        </a:p>
      </xdr:txBody>
    </xdr:sp>
    <xdr:clientData/>
  </xdr:twoCellAnchor>
  <xdr:twoCellAnchor>
    <xdr:from>
      <xdr:col>33</xdr:col>
      <xdr:colOff>462643</xdr:colOff>
      <xdr:row>6</xdr:row>
      <xdr:rowOff>585107</xdr:rowOff>
    </xdr:from>
    <xdr:to>
      <xdr:col>35</xdr:col>
      <xdr:colOff>394607</xdr:colOff>
      <xdr:row>7</xdr:row>
      <xdr:rowOff>557893</xdr:rowOff>
    </xdr:to>
    <xdr:sp macro="" textlink="$S$7">
      <xdr:nvSpPr>
        <xdr:cNvPr id="52" name="Oval 51"/>
        <xdr:cNvSpPr/>
      </xdr:nvSpPr>
      <xdr:spPr>
        <a:xfrm>
          <a:off x="17213036" y="6395357"/>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A3010D4-F5F0-423E-9F01-569A5F188EF9}" type="TxLink">
            <a:rPr lang="en-US" sz="700" b="0" i="0" u="none" strike="noStrike">
              <a:solidFill>
                <a:srgbClr val="000000"/>
              </a:solidFill>
              <a:latin typeface="Century Gothic"/>
            </a:rPr>
            <a:pPr algn="ctr"/>
            <a:t>What is an overt observation?</a:t>
          </a:fld>
          <a:endParaRPr lang="en-US" sz="700"/>
        </a:p>
      </xdr:txBody>
    </xdr:sp>
    <xdr:clientData/>
  </xdr:twoCellAnchor>
  <xdr:twoCellAnchor>
    <xdr:from>
      <xdr:col>35</xdr:col>
      <xdr:colOff>425903</xdr:colOff>
      <xdr:row>5</xdr:row>
      <xdr:rowOff>17689</xdr:rowOff>
    </xdr:from>
    <xdr:to>
      <xdr:col>37</xdr:col>
      <xdr:colOff>357868</xdr:colOff>
      <xdr:row>6</xdr:row>
      <xdr:rowOff>561975</xdr:rowOff>
    </xdr:to>
    <xdr:sp macro="" textlink="$T$6">
      <xdr:nvSpPr>
        <xdr:cNvPr id="53" name="Oval 52"/>
        <xdr:cNvSpPr/>
      </xdr:nvSpPr>
      <xdr:spPr>
        <a:xfrm>
          <a:off x="18400939" y="5215618"/>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F45DC51D-5275-40C8-B59C-A74F269F4C99}" type="TxLink">
            <a:rPr lang="en-US" sz="700" b="0" i="0" u="none" strike="noStrike">
              <a:solidFill>
                <a:srgbClr val="000000"/>
              </a:solidFill>
              <a:latin typeface="Century Gothic"/>
            </a:rPr>
            <a:pPr algn="ctr"/>
            <a:t>What is population validity?</a:t>
          </a:fld>
          <a:endParaRPr lang="en-US" sz="700"/>
        </a:p>
      </xdr:txBody>
    </xdr:sp>
    <xdr:clientData/>
  </xdr:twoCellAnchor>
  <xdr:twoCellAnchor>
    <xdr:from>
      <xdr:col>35</xdr:col>
      <xdr:colOff>425903</xdr:colOff>
      <xdr:row>6</xdr:row>
      <xdr:rowOff>589189</xdr:rowOff>
    </xdr:from>
    <xdr:to>
      <xdr:col>37</xdr:col>
      <xdr:colOff>357868</xdr:colOff>
      <xdr:row>7</xdr:row>
      <xdr:rowOff>561975</xdr:rowOff>
    </xdr:to>
    <xdr:sp macro="" textlink="$T$7">
      <xdr:nvSpPr>
        <xdr:cNvPr id="54" name="Oval 53"/>
        <xdr:cNvSpPr/>
      </xdr:nvSpPr>
      <xdr:spPr>
        <a:xfrm>
          <a:off x="18400939" y="6399439"/>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EF2E5BA-1893-4DEE-B71F-76472870EF16}" type="TxLink">
            <a:rPr lang="en-US" sz="700" b="0" i="0" u="none" strike="noStrike">
              <a:solidFill>
                <a:srgbClr val="000000"/>
              </a:solidFill>
              <a:latin typeface="Century Gothic"/>
            </a:rPr>
            <a:pPr algn="ctr"/>
            <a:t>What is a negative correlation?</a:t>
          </a:fld>
          <a:endParaRPr lang="en-US" sz="700"/>
        </a:p>
      </xdr:txBody>
    </xdr:sp>
    <xdr:clientData/>
  </xdr:twoCellAnchor>
  <xdr:twoCellAnchor>
    <xdr:from>
      <xdr:col>42</xdr:col>
      <xdr:colOff>432021</xdr:colOff>
      <xdr:row>7</xdr:row>
      <xdr:rowOff>583405</xdr:rowOff>
    </xdr:from>
    <xdr:to>
      <xdr:col>52</xdr:col>
      <xdr:colOff>614017</xdr:colOff>
      <xdr:row>8</xdr:row>
      <xdr:rowOff>119061</xdr:rowOff>
    </xdr:to>
    <xdr:sp macro="" textlink="">
      <xdr:nvSpPr>
        <xdr:cNvPr id="55" name="TextBox 54"/>
        <xdr:cNvSpPr txBox="1"/>
      </xdr:nvSpPr>
      <xdr:spPr>
        <a:xfrm rot="5400000">
          <a:off x="25686878" y="4808423"/>
          <a:ext cx="726281" cy="63732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GB" sz="700">
              <a:latin typeface="Century Gothic" panose="020B0502020202020204" pitchFamily="34" charset="0"/>
            </a:rPr>
            <a:t>Connect 4 question grid generator from www.MrAllsopHistory.com</a:t>
          </a:r>
        </a:p>
        <a:p>
          <a:pPr algn="ctr"/>
          <a:r>
            <a:rPr lang="en-GB" sz="700" baseline="0">
              <a:latin typeface="Century Gothic" panose="020B0502020202020204" pitchFamily="34" charset="0"/>
            </a:rPr>
            <a:t>Developed from a spreadsheet by  Adam Boxer</a:t>
          </a:r>
          <a:endParaRPr lang="en-GB" sz="700">
            <a:latin typeface="Century Gothic" panose="020B0502020202020204" pitchFamily="34" charset="0"/>
          </a:endParaRPr>
        </a:p>
      </xdr:txBody>
    </xdr:sp>
    <xdr:clientData/>
  </xdr:twoCellAnchor>
  <xdr:twoCellAnchor>
    <xdr:from>
      <xdr:col>41</xdr:col>
      <xdr:colOff>40809</xdr:colOff>
      <xdr:row>1</xdr:row>
      <xdr:rowOff>13607</xdr:rowOff>
    </xdr:from>
    <xdr:to>
      <xdr:col>42</xdr:col>
      <xdr:colOff>585094</xdr:colOff>
      <xdr:row>1</xdr:row>
      <xdr:rowOff>1170214</xdr:rowOff>
    </xdr:to>
    <xdr:sp macro="" textlink="$BG$2">
      <xdr:nvSpPr>
        <xdr:cNvPr id="56" name="Oval 55"/>
        <xdr:cNvSpPr/>
      </xdr:nvSpPr>
      <xdr:spPr>
        <a:xfrm>
          <a:off x="21689773" y="476250"/>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5CB0F37-3D3D-40D4-B303-60D4A9118EF9}" type="TxLink">
            <a:rPr lang="en-US" sz="700" b="0" i="0" u="none" strike="noStrike">
              <a:solidFill>
                <a:srgbClr val="000000"/>
              </a:solidFill>
              <a:latin typeface="Century Gothic"/>
            </a:rPr>
            <a:pPr algn="ctr"/>
            <a:t>Appropriate information to the participants once the experiment is over</a:t>
          </a:fld>
          <a:endParaRPr lang="en-US" sz="600"/>
        </a:p>
      </xdr:txBody>
    </xdr:sp>
    <xdr:clientData/>
  </xdr:twoCellAnchor>
  <xdr:twoCellAnchor>
    <xdr:from>
      <xdr:col>43</xdr:col>
      <xdr:colOff>13596</xdr:colOff>
      <xdr:row>1</xdr:row>
      <xdr:rowOff>13607</xdr:rowOff>
    </xdr:from>
    <xdr:to>
      <xdr:col>44</xdr:col>
      <xdr:colOff>557880</xdr:colOff>
      <xdr:row>1</xdr:row>
      <xdr:rowOff>1170214</xdr:rowOff>
    </xdr:to>
    <xdr:sp macro="" textlink="$BH$2">
      <xdr:nvSpPr>
        <xdr:cNvPr id="57" name="Oval 56"/>
        <xdr:cNvSpPr/>
      </xdr:nvSpPr>
      <xdr:spPr>
        <a:xfrm>
          <a:off x="22887203" y="476250"/>
          <a:ext cx="115660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D0D44C9-DBBC-4356-BCC2-9D6765F04E20}" type="TxLink">
            <a:rPr lang="en-US" sz="700" b="0" i="0" u="none" strike="noStrike">
              <a:solidFill>
                <a:srgbClr val="000000"/>
              </a:solidFill>
              <a:latin typeface="Century Gothic"/>
            </a:rPr>
            <a:pPr algn="ctr"/>
            <a:t>Researcher becomes part of the group they are observing and possibly interact with them</a:t>
          </a:fld>
          <a:endParaRPr lang="en-US" sz="600"/>
        </a:p>
      </xdr:txBody>
    </xdr:sp>
    <xdr:clientData/>
  </xdr:twoCellAnchor>
  <xdr:twoCellAnchor>
    <xdr:from>
      <xdr:col>44</xdr:col>
      <xdr:colOff>585095</xdr:colOff>
      <xdr:row>1</xdr:row>
      <xdr:rowOff>13607</xdr:rowOff>
    </xdr:from>
    <xdr:to>
      <xdr:col>46</xdr:col>
      <xdr:colOff>517060</xdr:colOff>
      <xdr:row>1</xdr:row>
      <xdr:rowOff>1170214</xdr:rowOff>
    </xdr:to>
    <xdr:sp macro="" textlink="$BI$2">
      <xdr:nvSpPr>
        <xdr:cNvPr id="58" name="Oval 57"/>
        <xdr:cNvSpPr/>
      </xdr:nvSpPr>
      <xdr:spPr>
        <a:xfrm>
          <a:off x="24071024" y="476250"/>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DC8D0D6-7332-4A93-AC1F-686C2C88CEA7}" type="TxLink">
            <a:rPr lang="en-US" sz="700" b="0" i="0" u="none" strike="noStrike">
              <a:solidFill>
                <a:srgbClr val="000000"/>
              </a:solidFill>
              <a:latin typeface="Century Gothic"/>
            </a:rPr>
            <a:pPr algn="ctr"/>
            <a:t>Data comes in the from of a description </a:t>
          </a:fld>
          <a:endParaRPr lang="en-US" sz="600"/>
        </a:p>
      </xdr:txBody>
    </xdr:sp>
    <xdr:clientData/>
  </xdr:twoCellAnchor>
  <xdr:twoCellAnchor>
    <xdr:from>
      <xdr:col>46</xdr:col>
      <xdr:colOff>544274</xdr:colOff>
      <xdr:row>1</xdr:row>
      <xdr:rowOff>13607</xdr:rowOff>
    </xdr:from>
    <xdr:to>
      <xdr:col>48</xdr:col>
      <xdr:colOff>476238</xdr:colOff>
      <xdr:row>1</xdr:row>
      <xdr:rowOff>1170214</xdr:rowOff>
    </xdr:to>
    <xdr:sp macro="" textlink="$BJ$2">
      <xdr:nvSpPr>
        <xdr:cNvPr id="59" name="Oval 58"/>
        <xdr:cNvSpPr/>
      </xdr:nvSpPr>
      <xdr:spPr>
        <a:xfrm>
          <a:off x="25254845" y="476250"/>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E8C914C-5A92-4836-9042-3EC484F9C5FA}" type="TxLink">
            <a:rPr lang="en-US" sz="700" b="0" i="0" u="none" strike="noStrike">
              <a:solidFill>
                <a:srgbClr val="000000"/>
              </a:solidFill>
              <a:latin typeface="Century Gothic"/>
            </a:rPr>
            <a:pPr algn="ctr"/>
            <a:t>Written before study stating the study's purpose</a:t>
          </a:fld>
          <a:endParaRPr lang="en-US" sz="600"/>
        </a:p>
      </xdr:txBody>
    </xdr:sp>
    <xdr:clientData/>
  </xdr:twoCellAnchor>
  <xdr:twoCellAnchor>
    <xdr:from>
      <xdr:col>41</xdr:col>
      <xdr:colOff>40809</xdr:colOff>
      <xdr:row>2</xdr:row>
      <xdr:rowOff>13607</xdr:rowOff>
    </xdr:from>
    <xdr:to>
      <xdr:col>42</xdr:col>
      <xdr:colOff>585094</xdr:colOff>
      <xdr:row>2</xdr:row>
      <xdr:rowOff>1170214</xdr:rowOff>
    </xdr:to>
    <xdr:sp macro="" textlink="$BG$3">
      <xdr:nvSpPr>
        <xdr:cNvPr id="60" name="Oval 59"/>
        <xdr:cNvSpPr/>
      </xdr:nvSpPr>
      <xdr:spPr>
        <a:xfrm>
          <a:off x="21689773" y="1660071"/>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1CC672C-4827-481B-9FFA-DF6871C29D9A}" type="TxLink">
            <a:rPr lang="en-US" sz="700" b="0" i="0" u="none" strike="noStrike">
              <a:solidFill>
                <a:srgbClr val="000000"/>
              </a:solidFill>
              <a:latin typeface="Century Gothic"/>
            </a:rPr>
            <a:pPr algn="ctr"/>
            <a:t>Every Participant in the target population has an equal chance of being chosen</a:t>
          </a:fld>
          <a:endParaRPr lang="en-US" sz="600"/>
        </a:p>
      </xdr:txBody>
    </xdr:sp>
    <xdr:clientData/>
  </xdr:twoCellAnchor>
  <xdr:twoCellAnchor>
    <xdr:from>
      <xdr:col>43</xdr:col>
      <xdr:colOff>13596</xdr:colOff>
      <xdr:row>2</xdr:row>
      <xdr:rowOff>13607</xdr:rowOff>
    </xdr:from>
    <xdr:to>
      <xdr:col>44</xdr:col>
      <xdr:colOff>557880</xdr:colOff>
      <xdr:row>2</xdr:row>
      <xdr:rowOff>1170214</xdr:rowOff>
    </xdr:to>
    <xdr:sp macro="" textlink="$BH$3">
      <xdr:nvSpPr>
        <xdr:cNvPr id="61" name="Oval 60"/>
        <xdr:cNvSpPr/>
      </xdr:nvSpPr>
      <xdr:spPr>
        <a:xfrm>
          <a:off x="22887203" y="1660071"/>
          <a:ext cx="115660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BA4B241-B552-4F21-9CE5-11A1FA0840B4}" type="TxLink">
            <a:rPr lang="en-US" sz="700" b="0" i="0" u="none" strike="noStrike">
              <a:solidFill>
                <a:srgbClr val="000000"/>
              </a:solidFill>
              <a:latin typeface="Century Gothic"/>
            </a:rPr>
            <a:pPr algn="ctr"/>
            <a:t>Participant does not know they are being watched</a:t>
          </a:fld>
          <a:endParaRPr lang="en-US" sz="600"/>
        </a:p>
      </xdr:txBody>
    </xdr:sp>
    <xdr:clientData/>
  </xdr:twoCellAnchor>
  <xdr:twoCellAnchor>
    <xdr:from>
      <xdr:col>44</xdr:col>
      <xdr:colOff>585095</xdr:colOff>
      <xdr:row>2</xdr:row>
      <xdr:rowOff>13607</xdr:rowOff>
    </xdr:from>
    <xdr:to>
      <xdr:col>46</xdr:col>
      <xdr:colOff>517060</xdr:colOff>
      <xdr:row>2</xdr:row>
      <xdr:rowOff>1170214</xdr:rowOff>
    </xdr:to>
    <xdr:sp macro="" textlink="$BI$3">
      <xdr:nvSpPr>
        <xdr:cNvPr id="62" name="Oval 61"/>
        <xdr:cNvSpPr/>
      </xdr:nvSpPr>
      <xdr:spPr>
        <a:xfrm>
          <a:off x="24071024" y="1660071"/>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9C03E19A-F36A-49B6-864F-74DE5C1A26D6}" type="TxLink">
            <a:rPr lang="en-US" sz="700" b="0" i="0" u="none" strike="noStrike">
              <a:solidFill>
                <a:srgbClr val="000000"/>
              </a:solidFill>
              <a:latin typeface="Century Gothic"/>
            </a:rPr>
            <a:pPr algn="ctr"/>
            <a:t>Participant develops an answer. (Ex. Tell me about a happy childhood
memory)</a:t>
          </a:fld>
          <a:endParaRPr lang="en-US" sz="600"/>
        </a:p>
      </xdr:txBody>
    </xdr:sp>
    <xdr:clientData/>
  </xdr:twoCellAnchor>
  <xdr:twoCellAnchor>
    <xdr:from>
      <xdr:col>46</xdr:col>
      <xdr:colOff>544274</xdr:colOff>
      <xdr:row>2</xdr:row>
      <xdr:rowOff>13607</xdr:rowOff>
    </xdr:from>
    <xdr:to>
      <xdr:col>48</xdr:col>
      <xdr:colOff>476238</xdr:colOff>
      <xdr:row>2</xdr:row>
      <xdr:rowOff>1170214</xdr:rowOff>
    </xdr:to>
    <xdr:sp macro="" textlink="$BJ$3">
      <xdr:nvSpPr>
        <xdr:cNvPr id="63" name="Oval 62"/>
        <xdr:cNvSpPr/>
      </xdr:nvSpPr>
      <xdr:spPr>
        <a:xfrm>
          <a:off x="25254845" y="1660071"/>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8B30D8D-AD92-4077-AA2F-9A5680022CE5}" type="TxLink">
            <a:rPr lang="en-US" sz="700" b="0" i="0" u="none" strike="noStrike">
              <a:solidFill>
                <a:srgbClr val="000000"/>
              </a:solidFill>
              <a:latin typeface="Century Gothic"/>
            </a:rPr>
            <a:pPr algn="ctr"/>
            <a:t>More likely to be truthful, large sample and short time increases the
representativeness and generalisability. </a:t>
          </a:fld>
          <a:endParaRPr lang="en-US" sz="600"/>
        </a:p>
      </xdr:txBody>
    </xdr:sp>
    <xdr:clientData/>
  </xdr:twoCellAnchor>
  <xdr:twoCellAnchor>
    <xdr:from>
      <xdr:col>41</xdr:col>
      <xdr:colOff>40809</xdr:colOff>
      <xdr:row>3</xdr:row>
      <xdr:rowOff>13607</xdr:rowOff>
    </xdr:from>
    <xdr:to>
      <xdr:col>42</xdr:col>
      <xdr:colOff>585094</xdr:colOff>
      <xdr:row>3</xdr:row>
      <xdr:rowOff>1170214</xdr:rowOff>
    </xdr:to>
    <xdr:sp macro="" textlink="$BG$4">
      <xdr:nvSpPr>
        <xdr:cNvPr id="64" name="Oval 63"/>
        <xdr:cNvSpPr/>
      </xdr:nvSpPr>
      <xdr:spPr>
        <a:xfrm>
          <a:off x="21689773" y="2843893"/>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097FD7DB-B948-4467-8E4C-D859846F7879}" type="TxLink">
            <a:rPr lang="en-US" sz="700" b="0" i="0" u="none" strike="noStrike">
              <a:solidFill>
                <a:srgbClr val="000000"/>
              </a:solidFill>
              <a:latin typeface="Century Gothic"/>
            </a:rPr>
            <a:pPr algn="ctr"/>
            <a:t>Lacking in bias</a:t>
          </a:fld>
          <a:endParaRPr lang="en-US" sz="600"/>
        </a:p>
      </xdr:txBody>
    </xdr:sp>
    <xdr:clientData/>
  </xdr:twoCellAnchor>
  <xdr:twoCellAnchor>
    <xdr:from>
      <xdr:col>43</xdr:col>
      <xdr:colOff>13596</xdr:colOff>
      <xdr:row>3</xdr:row>
      <xdr:rowOff>13607</xdr:rowOff>
    </xdr:from>
    <xdr:to>
      <xdr:col>44</xdr:col>
      <xdr:colOff>557880</xdr:colOff>
      <xdr:row>3</xdr:row>
      <xdr:rowOff>1170214</xdr:rowOff>
    </xdr:to>
    <xdr:sp macro="" textlink="$BH$4">
      <xdr:nvSpPr>
        <xdr:cNvPr id="65" name="Oval 64"/>
        <xdr:cNvSpPr/>
      </xdr:nvSpPr>
      <xdr:spPr>
        <a:xfrm>
          <a:off x="22887203" y="2843893"/>
          <a:ext cx="115660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A8EF8A6-1221-445A-B8A5-A098FA30B193}" type="TxLink">
            <a:rPr lang="en-US" sz="700" b="0" i="0" u="none" strike="noStrike">
              <a:solidFill>
                <a:srgbClr val="000000"/>
              </a:solidFill>
              <a:latin typeface="Century Gothic"/>
            </a:rPr>
            <a:pPr algn="ctr"/>
            <a:t>Researcher advertise for participants (used a lot in universities)</a:t>
          </a:fld>
          <a:endParaRPr lang="en-US" sz="600"/>
        </a:p>
      </xdr:txBody>
    </xdr:sp>
    <xdr:clientData/>
  </xdr:twoCellAnchor>
  <xdr:twoCellAnchor>
    <xdr:from>
      <xdr:col>44</xdr:col>
      <xdr:colOff>585095</xdr:colOff>
      <xdr:row>3</xdr:row>
      <xdr:rowOff>13607</xdr:rowOff>
    </xdr:from>
    <xdr:to>
      <xdr:col>46</xdr:col>
      <xdr:colOff>517060</xdr:colOff>
      <xdr:row>3</xdr:row>
      <xdr:rowOff>1170214</xdr:rowOff>
    </xdr:to>
    <xdr:sp macro="" textlink="$BI$4">
      <xdr:nvSpPr>
        <xdr:cNvPr id="66" name="Oval 65"/>
        <xdr:cNvSpPr/>
      </xdr:nvSpPr>
      <xdr:spPr>
        <a:xfrm>
          <a:off x="24071024" y="2843893"/>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6695A5D-2902-4525-A500-C5D2B7AD22E8}" type="TxLink">
            <a:rPr lang="en-US" sz="700" b="0" i="0" u="none" strike="noStrike">
              <a:solidFill>
                <a:srgbClr val="000000"/>
              </a:solidFill>
              <a:latin typeface="Century Gothic"/>
            </a:rPr>
            <a:pPr algn="ctr"/>
            <a:t>The small set of individuals who participate in the study</a:t>
          </a:fld>
          <a:endParaRPr lang="en-US" sz="600"/>
        </a:p>
      </xdr:txBody>
    </xdr:sp>
    <xdr:clientData/>
  </xdr:twoCellAnchor>
  <xdr:twoCellAnchor>
    <xdr:from>
      <xdr:col>46</xdr:col>
      <xdr:colOff>544274</xdr:colOff>
      <xdr:row>3</xdr:row>
      <xdr:rowOff>13607</xdr:rowOff>
    </xdr:from>
    <xdr:to>
      <xdr:col>48</xdr:col>
      <xdr:colOff>476238</xdr:colOff>
      <xdr:row>3</xdr:row>
      <xdr:rowOff>1170214</xdr:rowOff>
    </xdr:to>
    <xdr:sp macro="" textlink="$BJ$4">
      <xdr:nvSpPr>
        <xdr:cNvPr id="67" name="Oval 66"/>
        <xdr:cNvSpPr/>
      </xdr:nvSpPr>
      <xdr:spPr>
        <a:xfrm>
          <a:off x="25254845" y="2843893"/>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9DE16D23-CA42-4299-B804-33F7993DB95B}" type="TxLink">
            <a:rPr lang="en-US" sz="700" b="0" i="0" u="none" strike="noStrike">
              <a:solidFill>
                <a:srgbClr val="000000"/>
              </a:solidFill>
              <a:latin typeface="Century Gothic"/>
            </a:rPr>
            <a:pPr algn="ctr"/>
            <a:t>The large group of interest to a researcher</a:t>
          </a:fld>
          <a:endParaRPr lang="en-US" sz="600"/>
        </a:p>
      </xdr:txBody>
    </xdr:sp>
    <xdr:clientData/>
  </xdr:twoCellAnchor>
  <xdr:twoCellAnchor>
    <xdr:from>
      <xdr:col>41</xdr:col>
      <xdr:colOff>40809</xdr:colOff>
      <xdr:row>4</xdr:row>
      <xdr:rowOff>13607</xdr:rowOff>
    </xdr:from>
    <xdr:to>
      <xdr:col>42</xdr:col>
      <xdr:colOff>585094</xdr:colOff>
      <xdr:row>4</xdr:row>
      <xdr:rowOff>1170214</xdr:rowOff>
    </xdr:to>
    <xdr:sp macro="" textlink="$BG$5">
      <xdr:nvSpPr>
        <xdr:cNvPr id="68" name="Oval 67"/>
        <xdr:cNvSpPr/>
      </xdr:nvSpPr>
      <xdr:spPr>
        <a:xfrm>
          <a:off x="21689773" y="4027714"/>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7D1CCC8F-6957-41C1-95DC-3E417F383F7F}" type="TxLink">
            <a:rPr lang="en-US" sz="700" b="0" i="0" u="none" strike="noStrike">
              <a:solidFill>
                <a:srgbClr val="000000"/>
              </a:solidFill>
              <a:latin typeface="Century Gothic"/>
            </a:rPr>
            <a:pPr algn="ctr"/>
            <a:t>Population validity is a type of external validity which describes how well the sample used can be extrapolated to a population as a whole.</a:t>
          </a:fld>
          <a:endParaRPr lang="en-US" sz="600"/>
        </a:p>
      </xdr:txBody>
    </xdr:sp>
    <xdr:clientData/>
  </xdr:twoCellAnchor>
  <xdr:twoCellAnchor>
    <xdr:from>
      <xdr:col>43</xdr:col>
      <xdr:colOff>13596</xdr:colOff>
      <xdr:row>4</xdr:row>
      <xdr:rowOff>13607</xdr:rowOff>
    </xdr:from>
    <xdr:to>
      <xdr:col>44</xdr:col>
      <xdr:colOff>557880</xdr:colOff>
      <xdr:row>4</xdr:row>
      <xdr:rowOff>1170214</xdr:rowOff>
    </xdr:to>
    <xdr:sp macro="" textlink="$BH$5">
      <xdr:nvSpPr>
        <xdr:cNvPr id="69" name="Oval 68"/>
        <xdr:cNvSpPr/>
      </xdr:nvSpPr>
      <xdr:spPr>
        <a:xfrm>
          <a:off x="22887203" y="4027714"/>
          <a:ext cx="115660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FA97205-A6FC-4CFC-9B61-211258BEE7A8}" type="TxLink">
            <a:rPr lang="en-US" sz="700" b="0" i="0" u="none" strike="noStrike">
              <a:solidFill>
                <a:srgbClr val="000000"/>
              </a:solidFill>
              <a:latin typeface="Century Gothic"/>
            </a:rPr>
            <a:pPr algn="ctr"/>
            <a:t>A computed measure of how much scores vary around the mean score</a:t>
          </a:fld>
          <a:endParaRPr lang="en-US" sz="600"/>
        </a:p>
      </xdr:txBody>
    </xdr:sp>
    <xdr:clientData/>
  </xdr:twoCellAnchor>
  <xdr:twoCellAnchor>
    <xdr:from>
      <xdr:col>44</xdr:col>
      <xdr:colOff>585095</xdr:colOff>
      <xdr:row>4</xdr:row>
      <xdr:rowOff>13607</xdr:rowOff>
    </xdr:from>
    <xdr:to>
      <xdr:col>46</xdr:col>
      <xdr:colOff>517060</xdr:colOff>
      <xdr:row>4</xdr:row>
      <xdr:rowOff>1170214</xdr:rowOff>
    </xdr:to>
    <xdr:sp macro="" textlink="$BI$5">
      <xdr:nvSpPr>
        <xdr:cNvPr id="70" name="Oval 69"/>
        <xdr:cNvSpPr/>
      </xdr:nvSpPr>
      <xdr:spPr>
        <a:xfrm>
          <a:off x="24071024" y="4027714"/>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B98068C-1901-4FCE-9627-1AFC14B7D8CC}" type="TxLink">
            <a:rPr lang="en-US" sz="700" b="0" i="0" u="none" strike="noStrike">
              <a:solidFill>
                <a:srgbClr val="000000"/>
              </a:solidFill>
              <a:latin typeface="Century Gothic"/>
            </a:rPr>
            <a:pPr algn="ctr"/>
            <a:t>Have an initial question to begin then each subsequent question will depend on the response</a:t>
          </a:fld>
          <a:endParaRPr lang="en-US" sz="600"/>
        </a:p>
      </xdr:txBody>
    </xdr:sp>
    <xdr:clientData/>
  </xdr:twoCellAnchor>
  <xdr:twoCellAnchor>
    <xdr:from>
      <xdr:col>46</xdr:col>
      <xdr:colOff>544274</xdr:colOff>
      <xdr:row>4</xdr:row>
      <xdr:rowOff>13607</xdr:rowOff>
    </xdr:from>
    <xdr:to>
      <xdr:col>48</xdr:col>
      <xdr:colOff>476238</xdr:colOff>
      <xdr:row>4</xdr:row>
      <xdr:rowOff>1170214</xdr:rowOff>
    </xdr:to>
    <xdr:sp macro="" textlink="$BJ$5">
      <xdr:nvSpPr>
        <xdr:cNvPr id="71" name="Oval 70"/>
        <xdr:cNvSpPr/>
      </xdr:nvSpPr>
      <xdr:spPr>
        <a:xfrm>
          <a:off x="25254845" y="4027714"/>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EB4EBD46-A684-4F00-A6B9-A7F013F11440}" type="TxLink">
            <a:rPr lang="en-US" sz="700" b="0" i="0" u="none" strike="noStrike">
              <a:solidFill>
                <a:srgbClr val="000000"/>
              </a:solidFill>
              <a:latin typeface="Century Gothic"/>
            </a:rPr>
            <a:pPr algn="ctr"/>
            <a:t>The experimental factor that is manipulated</a:t>
          </a:fld>
          <a:endParaRPr lang="en-US" sz="600"/>
        </a:p>
      </xdr:txBody>
    </xdr:sp>
    <xdr:clientData/>
  </xdr:twoCellAnchor>
  <xdr:twoCellAnchor>
    <xdr:from>
      <xdr:col>48</xdr:col>
      <xdr:colOff>507534</xdr:colOff>
      <xdr:row>1</xdr:row>
      <xdr:rowOff>17689</xdr:rowOff>
    </xdr:from>
    <xdr:to>
      <xdr:col>50</xdr:col>
      <xdr:colOff>439499</xdr:colOff>
      <xdr:row>1</xdr:row>
      <xdr:rowOff>1174296</xdr:rowOff>
    </xdr:to>
    <xdr:sp macro="" textlink="$BK$2">
      <xdr:nvSpPr>
        <xdr:cNvPr id="76" name="Oval 75"/>
        <xdr:cNvSpPr/>
      </xdr:nvSpPr>
      <xdr:spPr>
        <a:xfrm>
          <a:off x="26442748" y="480332"/>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C01D976-7016-4438-9604-3DB9094692F8}" type="TxLink">
            <a:rPr lang="en-US" sz="700" b="0" i="0" u="none" strike="noStrike">
              <a:solidFill>
                <a:srgbClr val="000000"/>
              </a:solidFill>
              <a:latin typeface="Century Gothic"/>
            </a:rPr>
            <a:pPr algn="ctr"/>
            <a:t>Not allowing the participants to know what the true nature of the study is about</a:t>
          </a:fld>
          <a:endParaRPr lang="en-US" sz="400"/>
        </a:p>
      </xdr:txBody>
    </xdr:sp>
    <xdr:clientData/>
  </xdr:twoCellAnchor>
  <xdr:twoCellAnchor>
    <xdr:from>
      <xdr:col>48</xdr:col>
      <xdr:colOff>507534</xdr:colOff>
      <xdr:row>2</xdr:row>
      <xdr:rowOff>17689</xdr:rowOff>
    </xdr:from>
    <xdr:to>
      <xdr:col>50</xdr:col>
      <xdr:colOff>439499</xdr:colOff>
      <xdr:row>2</xdr:row>
      <xdr:rowOff>1174296</xdr:rowOff>
    </xdr:to>
    <xdr:sp macro="" textlink="$BK$3">
      <xdr:nvSpPr>
        <xdr:cNvPr id="77" name="Oval 76"/>
        <xdr:cNvSpPr/>
      </xdr:nvSpPr>
      <xdr:spPr>
        <a:xfrm>
          <a:off x="26442748" y="1664153"/>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2D9C8ADE-581E-409A-B0FF-4CC5E3416D25}" type="TxLink">
            <a:rPr lang="en-US" sz="700" b="0" i="0" u="none" strike="noStrike">
              <a:solidFill>
                <a:srgbClr val="000000"/>
              </a:solidFill>
              <a:latin typeface="Century Gothic"/>
            </a:rPr>
            <a:pPr algn="ctr"/>
            <a:t>When the participant takes parts in all levels of the IV</a:t>
          </a:fld>
          <a:endParaRPr lang="en-US" sz="400"/>
        </a:p>
      </xdr:txBody>
    </xdr:sp>
    <xdr:clientData/>
  </xdr:twoCellAnchor>
  <xdr:twoCellAnchor>
    <xdr:from>
      <xdr:col>48</xdr:col>
      <xdr:colOff>507534</xdr:colOff>
      <xdr:row>3</xdr:row>
      <xdr:rowOff>17689</xdr:rowOff>
    </xdr:from>
    <xdr:to>
      <xdr:col>50</xdr:col>
      <xdr:colOff>439499</xdr:colOff>
      <xdr:row>3</xdr:row>
      <xdr:rowOff>1174296</xdr:rowOff>
    </xdr:to>
    <xdr:sp macro="" textlink="$BK$4">
      <xdr:nvSpPr>
        <xdr:cNvPr id="78" name="Oval 77"/>
        <xdr:cNvSpPr/>
      </xdr:nvSpPr>
      <xdr:spPr>
        <a:xfrm>
          <a:off x="26442748" y="2847975"/>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BD047C0-D669-415D-A60A-7435DDD8A61C}" type="TxLink">
            <a:rPr lang="en-US" sz="700" b="0" i="0" u="none" strike="noStrike">
              <a:solidFill>
                <a:srgbClr val="000000"/>
              </a:solidFill>
              <a:latin typeface="Century Gothic"/>
            </a:rPr>
            <a:pPr algn="ctr"/>
            <a:t>A testable statement saying that any difference or correlation in the results is due to chance. no pattern in the the results is because of the variables being studied.</a:t>
          </a:fld>
          <a:endParaRPr lang="en-US" sz="400"/>
        </a:p>
      </xdr:txBody>
    </xdr:sp>
    <xdr:clientData/>
  </xdr:twoCellAnchor>
  <xdr:twoCellAnchor>
    <xdr:from>
      <xdr:col>48</xdr:col>
      <xdr:colOff>507534</xdr:colOff>
      <xdr:row>4</xdr:row>
      <xdr:rowOff>17689</xdr:rowOff>
    </xdr:from>
    <xdr:to>
      <xdr:col>50</xdr:col>
      <xdr:colOff>439499</xdr:colOff>
      <xdr:row>4</xdr:row>
      <xdr:rowOff>1174296</xdr:rowOff>
    </xdr:to>
    <xdr:sp macro="" textlink="$BK$5">
      <xdr:nvSpPr>
        <xdr:cNvPr id="79" name="Oval 78"/>
        <xdr:cNvSpPr/>
      </xdr:nvSpPr>
      <xdr:spPr>
        <a:xfrm>
          <a:off x="26442748" y="4031796"/>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F5595E5B-B9BF-43CB-A740-55E89DAA222E}" type="TxLink">
            <a:rPr lang="en-US" sz="700" b="0" i="0" u="none" strike="noStrike">
              <a:solidFill>
                <a:srgbClr val="000000"/>
              </a:solidFill>
              <a:latin typeface="Century Gothic"/>
            </a:rPr>
            <a:pPr algn="ctr"/>
            <a:t>When the participant takes part in only one level of the IV</a:t>
          </a:fld>
          <a:endParaRPr lang="en-US" sz="400"/>
        </a:p>
      </xdr:txBody>
    </xdr:sp>
    <xdr:clientData/>
  </xdr:twoCellAnchor>
  <xdr:twoCellAnchor>
    <xdr:from>
      <xdr:col>50</xdr:col>
      <xdr:colOff>462631</xdr:colOff>
      <xdr:row>1</xdr:row>
      <xdr:rowOff>13607</xdr:rowOff>
    </xdr:from>
    <xdr:to>
      <xdr:col>52</xdr:col>
      <xdr:colOff>394595</xdr:colOff>
      <xdr:row>1</xdr:row>
      <xdr:rowOff>1170214</xdr:rowOff>
    </xdr:to>
    <xdr:sp macro="" textlink="$BL$2">
      <xdr:nvSpPr>
        <xdr:cNvPr id="80" name="Oval 79"/>
        <xdr:cNvSpPr/>
      </xdr:nvSpPr>
      <xdr:spPr>
        <a:xfrm>
          <a:off x="27622488" y="476250"/>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590EBD12-441C-4C53-911D-97A151E3EF8A}" type="TxLink">
            <a:rPr lang="en-US" sz="700" b="0" i="0" u="none" strike="noStrike">
              <a:solidFill>
                <a:srgbClr val="000000"/>
              </a:solidFill>
              <a:latin typeface="Century Gothic"/>
            </a:rPr>
            <a:pPr algn="ctr"/>
            <a:t>Giving potential participants sufficient information about research</a:t>
          </a:fld>
          <a:endParaRPr lang="en-US" sz="400"/>
        </a:p>
      </xdr:txBody>
    </xdr:sp>
    <xdr:clientData/>
  </xdr:twoCellAnchor>
  <xdr:twoCellAnchor>
    <xdr:from>
      <xdr:col>50</xdr:col>
      <xdr:colOff>462631</xdr:colOff>
      <xdr:row>2</xdr:row>
      <xdr:rowOff>13607</xdr:rowOff>
    </xdr:from>
    <xdr:to>
      <xdr:col>52</xdr:col>
      <xdr:colOff>394595</xdr:colOff>
      <xdr:row>2</xdr:row>
      <xdr:rowOff>1170214</xdr:rowOff>
    </xdr:to>
    <xdr:sp macro="" textlink="$BL$3">
      <xdr:nvSpPr>
        <xdr:cNvPr id="81" name="Oval 80"/>
        <xdr:cNvSpPr/>
      </xdr:nvSpPr>
      <xdr:spPr>
        <a:xfrm>
          <a:off x="27622488" y="1660071"/>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B76F6F98-18CB-4B3B-8368-961937FFBB4C}" type="TxLink">
            <a:rPr lang="en-US" sz="700" b="0" i="0" u="none" strike="noStrike">
              <a:solidFill>
                <a:srgbClr val="000000"/>
              </a:solidFill>
              <a:latin typeface="Century Gothic"/>
            </a:rPr>
            <a:pPr algn="ctr"/>
            <a:t>Every Participant in the target population has an equal chance of being chosen</a:t>
          </a:fld>
          <a:endParaRPr lang="en-US" sz="400"/>
        </a:p>
      </xdr:txBody>
    </xdr:sp>
    <xdr:clientData/>
  </xdr:twoCellAnchor>
  <xdr:twoCellAnchor>
    <xdr:from>
      <xdr:col>50</xdr:col>
      <xdr:colOff>462631</xdr:colOff>
      <xdr:row>3</xdr:row>
      <xdr:rowOff>13607</xdr:rowOff>
    </xdr:from>
    <xdr:to>
      <xdr:col>52</xdr:col>
      <xdr:colOff>394595</xdr:colOff>
      <xdr:row>3</xdr:row>
      <xdr:rowOff>1170214</xdr:rowOff>
    </xdr:to>
    <xdr:sp macro="" textlink="$BL$4">
      <xdr:nvSpPr>
        <xdr:cNvPr id="82" name="Oval 81"/>
        <xdr:cNvSpPr/>
      </xdr:nvSpPr>
      <xdr:spPr>
        <a:xfrm>
          <a:off x="27622488" y="2843893"/>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91E90C7-BDAA-4CD6-9B55-5973333F9513}" type="TxLink">
            <a:rPr lang="en-US" sz="700" b="0" i="0" u="none" strike="noStrike">
              <a:solidFill>
                <a:srgbClr val="000000"/>
              </a:solidFill>
              <a:latin typeface="Century Gothic"/>
            </a:rPr>
            <a:pPr algn="ctr"/>
            <a:t>Observing and recording behavior in naturally occurring situations without trying to manipulate and control the situation</a:t>
          </a:fld>
          <a:endParaRPr lang="en-US" sz="400"/>
        </a:p>
      </xdr:txBody>
    </xdr:sp>
    <xdr:clientData/>
  </xdr:twoCellAnchor>
  <xdr:twoCellAnchor>
    <xdr:from>
      <xdr:col>50</xdr:col>
      <xdr:colOff>462631</xdr:colOff>
      <xdr:row>4</xdr:row>
      <xdr:rowOff>13607</xdr:rowOff>
    </xdr:from>
    <xdr:to>
      <xdr:col>52</xdr:col>
      <xdr:colOff>394595</xdr:colOff>
      <xdr:row>4</xdr:row>
      <xdr:rowOff>1170214</xdr:rowOff>
    </xdr:to>
    <xdr:sp macro="" textlink="$BL$5">
      <xdr:nvSpPr>
        <xdr:cNvPr id="83" name="Oval 82"/>
        <xdr:cNvSpPr/>
      </xdr:nvSpPr>
      <xdr:spPr>
        <a:xfrm>
          <a:off x="27622488" y="4027714"/>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7113CCD6-FAE4-4B4B-8DAE-455A2E033D80}" type="TxLink">
            <a:rPr lang="en-US" sz="700" b="0" i="0" u="none" strike="noStrike">
              <a:solidFill>
                <a:srgbClr val="000000"/>
              </a:solidFill>
              <a:latin typeface="Century Gothic"/>
            </a:rPr>
            <a:pPr algn="ctr"/>
            <a:t>The extent to which a measure is related to an outcome.</a:t>
          </a:fld>
          <a:endParaRPr lang="en-US" sz="400"/>
        </a:p>
      </xdr:txBody>
    </xdr:sp>
    <xdr:clientData/>
  </xdr:twoCellAnchor>
  <xdr:twoCellAnchor>
    <xdr:from>
      <xdr:col>52</xdr:col>
      <xdr:colOff>425891</xdr:colOff>
      <xdr:row>1</xdr:row>
      <xdr:rowOff>17689</xdr:rowOff>
    </xdr:from>
    <xdr:to>
      <xdr:col>54</xdr:col>
      <xdr:colOff>357856</xdr:colOff>
      <xdr:row>1</xdr:row>
      <xdr:rowOff>1174296</xdr:rowOff>
    </xdr:to>
    <xdr:sp macro="" textlink="$BM$2">
      <xdr:nvSpPr>
        <xdr:cNvPr id="84" name="Oval 83"/>
        <xdr:cNvSpPr/>
      </xdr:nvSpPr>
      <xdr:spPr>
        <a:xfrm>
          <a:off x="28810391" y="480332"/>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7ED02749-B3D2-4837-A7BE-37FF4C556959}" type="TxLink">
            <a:rPr lang="en-US" sz="700" b="0" i="0" u="none" strike="noStrike">
              <a:solidFill>
                <a:srgbClr val="000000"/>
              </a:solidFill>
              <a:latin typeface="Century Gothic"/>
            </a:rPr>
            <a:pPr algn="ctr"/>
            <a:t>When the participant takes parts in all levels of the IV</a:t>
          </a:fld>
          <a:endParaRPr lang="en-US" sz="400"/>
        </a:p>
      </xdr:txBody>
    </xdr:sp>
    <xdr:clientData/>
  </xdr:twoCellAnchor>
  <xdr:twoCellAnchor>
    <xdr:from>
      <xdr:col>52</xdr:col>
      <xdr:colOff>425891</xdr:colOff>
      <xdr:row>2</xdr:row>
      <xdr:rowOff>17689</xdr:rowOff>
    </xdr:from>
    <xdr:to>
      <xdr:col>54</xdr:col>
      <xdr:colOff>357856</xdr:colOff>
      <xdr:row>2</xdr:row>
      <xdr:rowOff>1174296</xdr:rowOff>
    </xdr:to>
    <xdr:sp macro="" textlink="$BM$3">
      <xdr:nvSpPr>
        <xdr:cNvPr id="85" name="Oval 84"/>
        <xdr:cNvSpPr/>
      </xdr:nvSpPr>
      <xdr:spPr>
        <a:xfrm>
          <a:off x="28810391" y="1664153"/>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785A695-AC46-4EBA-9B9E-68C1C0E4FB7A}" type="TxLink">
            <a:rPr lang="en-US" sz="700" b="0" i="0" u="none" strike="noStrike">
              <a:solidFill>
                <a:srgbClr val="000000"/>
              </a:solidFill>
              <a:latin typeface="Century Gothic"/>
            </a:rPr>
            <a:pPr algn="ctr"/>
            <a:t>Predicts the significant difference and direction of results (EX. Females will be able to spell more words correctly out of 25 compared to males)</a:t>
          </a:fld>
          <a:endParaRPr lang="en-US" sz="400"/>
        </a:p>
      </xdr:txBody>
    </xdr:sp>
    <xdr:clientData/>
  </xdr:twoCellAnchor>
  <xdr:twoCellAnchor>
    <xdr:from>
      <xdr:col>52</xdr:col>
      <xdr:colOff>425891</xdr:colOff>
      <xdr:row>3</xdr:row>
      <xdr:rowOff>17689</xdr:rowOff>
    </xdr:from>
    <xdr:to>
      <xdr:col>54</xdr:col>
      <xdr:colOff>357856</xdr:colOff>
      <xdr:row>3</xdr:row>
      <xdr:rowOff>1174296</xdr:rowOff>
    </xdr:to>
    <xdr:sp macro="" textlink="$BM$4">
      <xdr:nvSpPr>
        <xdr:cNvPr id="86" name="Oval 85"/>
        <xdr:cNvSpPr/>
      </xdr:nvSpPr>
      <xdr:spPr>
        <a:xfrm>
          <a:off x="28810391" y="2847975"/>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BC383843-1326-4D38-A19F-0B032A4D96CD}" type="TxLink">
            <a:rPr lang="en-US" sz="700" b="0" i="0" u="none" strike="noStrike">
              <a:solidFill>
                <a:srgbClr val="000000"/>
              </a:solidFill>
              <a:latin typeface="Century Gothic"/>
            </a:rPr>
            <a:pPr algn="ctr"/>
            <a:t>Can give more reason why one behaves a certain way</a:t>
          </a:fld>
          <a:endParaRPr lang="en-US" sz="400"/>
        </a:p>
      </xdr:txBody>
    </xdr:sp>
    <xdr:clientData/>
  </xdr:twoCellAnchor>
  <xdr:twoCellAnchor>
    <xdr:from>
      <xdr:col>52</xdr:col>
      <xdr:colOff>425891</xdr:colOff>
      <xdr:row>4</xdr:row>
      <xdr:rowOff>17689</xdr:rowOff>
    </xdr:from>
    <xdr:to>
      <xdr:col>54</xdr:col>
      <xdr:colOff>357856</xdr:colOff>
      <xdr:row>4</xdr:row>
      <xdr:rowOff>1174296</xdr:rowOff>
    </xdr:to>
    <xdr:sp macro="" textlink="$BM$5">
      <xdr:nvSpPr>
        <xdr:cNvPr id="87" name="Oval 86"/>
        <xdr:cNvSpPr/>
      </xdr:nvSpPr>
      <xdr:spPr>
        <a:xfrm>
          <a:off x="28810391" y="4031796"/>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FD1CBB2-F790-49A9-B8B2-826D8DCF67B3}" type="TxLink">
            <a:rPr lang="en-US" sz="700" b="0" i="0" u="none" strike="noStrike">
              <a:solidFill>
                <a:srgbClr val="000000"/>
              </a:solidFill>
              <a:latin typeface="Century Gothic"/>
            </a:rPr>
            <a:pPr algn="ctr"/>
            <a:t>Takes place in a natural environment that might affect the DV (Weather, Time of day, etc.)</a:t>
          </a:fld>
          <a:endParaRPr lang="en-US" sz="400"/>
        </a:p>
      </xdr:txBody>
    </xdr:sp>
    <xdr:clientData/>
  </xdr:twoCellAnchor>
  <xdr:twoCellAnchor>
    <xdr:from>
      <xdr:col>41</xdr:col>
      <xdr:colOff>40809</xdr:colOff>
      <xdr:row>5</xdr:row>
      <xdr:rowOff>13607</xdr:rowOff>
    </xdr:from>
    <xdr:to>
      <xdr:col>42</xdr:col>
      <xdr:colOff>585094</xdr:colOff>
      <xdr:row>6</xdr:row>
      <xdr:rowOff>557893</xdr:rowOff>
    </xdr:to>
    <xdr:sp macro="" textlink="$BG$6">
      <xdr:nvSpPr>
        <xdr:cNvPr id="88" name="Oval 87"/>
        <xdr:cNvSpPr/>
      </xdr:nvSpPr>
      <xdr:spPr>
        <a:xfrm>
          <a:off x="21689773" y="5211536"/>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043C1D3-4859-4AF7-97A8-A6E8C370BE44}" type="TxLink">
            <a:rPr lang="en-US" sz="700" b="0" i="0" u="none" strike="noStrike">
              <a:solidFill>
                <a:srgbClr val="000000"/>
              </a:solidFill>
              <a:latin typeface="Century Gothic"/>
            </a:rPr>
            <a:pPr algn="ctr"/>
            <a:t>Takes place in a natural environment that might affect the DV (Weather, Time of day, etc.)</a:t>
          </a:fld>
          <a:endParaRPr lang="en-US" sz="400"/>
        </a:p>
      </xdr:txBody>
    </xdr:sp>
    <xdr:clientData/>
  </xdr:twoCellAnchor>
  <xdr:twoCellAnchor>
    <xdr:from>
      <xdr:col>43</xdr:col>
      <xdr:colOff>13596</xdr:colOff>
      <xdr:row>5</xdr:row>
      <xdr:rowOff>13607</xdr:rowOff>
    </xdr:from>
    <xdr:to>
      <xdr:col>44</xdr:col>
      <xdr:colOff>557880</xdr:colOff>
      <xdr:row>6</xdr:row>
      <xdr:rowOff>557893</xdr:rowOff>
    </xdr:to>
    <xdr:sp macro="" textlink="$BH$6">
      <xdr:nvSpPr>
        <xdr:cNvPr id="89" name="Oval 88"/>
        <xdr:cNvSpPr/>
      </xdr:nvSpPr>
      <xdr:spPr>
        <a:xfrm>
          <a:off x="22887203" y="5211536"/>
          <a:ext cx="115660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CB0554D-3FE0-440E-87A5-DF979596FFEE}" type="TxLink">
            <a:rPr lang="en-US" sz="700" b="0" i="0" u="none" strike="noStrike">
              <a:solidFill>
                <a:srgbClr val="000000"/>
              </a:solidFill>
              <a:latin typeface="Century Gothic"/>
            </a:rPr>
            <a:pPr algn="ctr"/>
            <a:t>Refers to an experimental artifact where participants form an interpretation of the experiment's purpose and unconsciously change their behavior to fit that interpretation.</a:t>
          </a:fld>
          <a:endParaRPr lang="en-US" sz="400"/>
        </a:p>
      </xdr:txBody>
    </xdr:sp>
    <xdr:clientData/>
  </xdr:twoCellAnchor>
  <xdr:twoCellAnchor>
    <xdr:from>
      <xdr:col>44</xdr:col>
      <xdr:colOff>585095</xdr:colOff>
      <xdr:row>5</xdr:row>
      <xdr:rowOff>13607</xdr:rowOff>
    </xdr:from>
    <xdr:to>
      <xdr:col>46</xdr:col>
      <xdr:colOff>517060</xdr:colOff>
      <xdr:row>6</xdr:row>
      <xdr:rowOff>557893</xdr:rowOff>
    </xdr:to>
    <xdr:sp macro="" textlink="$BI$6">
      <xdr:nvSpPr>
        <xdr:cNvPr id="90" name="Oval 89"/>
        <xdr:cNvSpPr/>
      </xdr:nvSpPr>
      <xdr:spPr>
        <a:xfrm>
          <a:off x="24071024" y="5211536"/>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D34FFE6-F98E-4F7F-AEBF-26183A7DB9F4}" type="TxLink">
            <a:rPr lang="en-US" sz="700" b="0" i="0" u="none" strike="noStrike">
              <a:solidFill>
                <a:srgbClr val="000000"/>
              </a:solidFill>
              <a:latin typeface="Century Gothic"/>
            </a:rPr>
            <a:pPr algn="ctr"/>
            <a:t>Replacement, Species and strain, numbers, proecdures, pain and duress, housing, reward, deprivation and aversive stimuli and anaethesia, analgesia and euthanasia</a:t>
          </a:fld>
          <a:endParaRPr lang="en-US" sz="400"/>
        </a:p>
      </xdr:txBody>
    </xdr:sp>
    <xdr:clientData/>
  </xdr:twoCellAnchor>
  <xdr:twoCellAnchor>
    <xdr:from>
      <xdr:col>46</xdr:col>
      <xdr:colOff>544274</xdr:colOff>
      <xdr:row>5</xdr:row>
      <xdr:rowOff>13607</xdr:rowOff>
    </xdr:from>
    <xdr:to>
      <xdr:col>48</xdr:col>
      <xdr:colOff>476238</xdr:colOff>
      <xdr:row>6</xdr:row>
      <xdr:rowOff>557893</xdr:rowOff>
    </xdr:to>
    <xdr:sp macro="" textlink="$BJ$6">
      <xdr:nvSpPr>
        <xdr:cNvPr id="91" name="Oval 90"/>
        <xdr:cNvSpPr/>
      </xdr:nvSpPr>
      <xdr:spPr>
        <a:xfrm>
          <a:off x="25254845" y="5211536"/>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0E10381-577D-4B4A-BC57-96CA2E1FACB1}" type="TxLink">
            <a:rPr lang="en-US" sz="700" b="0" i="0" u="none" strike="noStrike">
              <a:solidFill>
                <a:srgbClr val="000000"/>
              </a:solidFill>
              <a:latin typeface="Century Gothic"/>
            </a:rPr>
            <a:pPr algn="ctr"/>
            <a:t>A computed measure of how much scores vary around the mean score</a:t>
          </a:fld>
          <a:endParaRPr lang="en-US" sz="400"/>
        </a:p>
      </xdr:txBody>
    </xdr:sp>
    <xdr:clientData/>
  </xdr:twoCellAnchor>
  <xdr:twoCellAnchor>
    <xdr:from>
      <xdr:col>41</xdr:col>
      <xdr:colOff>40809</xdr:colOff>
      <xdr:row>6</xdr:row>
      <xdr:rowOff>585107</xdr:rowOff>
    </xdr:from>
    <xdr:to>
      <xdr:col>42</xdr:col>
      <xdr:colOff>585094</xdr:colOff>
      <xdr:row>7</xdr:row>
      <xdr:rowOff>557893</xdr:rowOff>
    </xdr:to>
    <xdr:sp macro="" textlink="$BG$7">
      <xdr:nvSpPr>
        <xdr:cNvPr id="92" name="Oval 91"/>
        <xdr:cNvSpPr/>
      </xdr:nvSpPr>
      <xdr:spPr>
        <a:xfrm>
          <a:off x="21689773" y="6395357"/>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E5157C1-C959-4C92-9336-D63620C045EB}" type="TxLink">
            <a:rPr lang="en-US" sz="700" b="0" i="0" u="none" strike="noStrike">
              <a:solidFill>
                <a:srgbClr val="000000"/>
              </a:solidFill>
              <a:latin typeface="Century Gothic"/>
            </a:rPr>
            <a:pPr algn="ctr"/>
            <a:t>The quality of being based on or influenced by personal feelings, tastes, or opinions.</a:t>
          </a:fld>
          <a:endParaRPr lang="en-US" sz="400"/>
        </a:p>
      </xdr:txBody>
    </xdr:sp>
    <xdr:clientData/>
  </xdr:twoCellAnchor>
  <xdr:twoCellAnchor>
    <xdr:from>
      <xdr:col>43</xdr:col>
      <xdr:colOff>13596</xdr:colOff>
      <xdr:row>6</xdr:row>
      <xdr:rowOff>585107</xdr:rowOff>
    </xdr:from>
    <xdr:to>
      <xdr:col>44</xdr:col>
      <xdr:colOff>557880</xdr:colOff>
      <xdr:row>7</xdr:row>
      <xdr:rowOff>557893</xdr:rowOff>
    </xdr:to>
    <xdr:sp macro="" textlink="$BH$7">
      <xdr:nvSpPr>
        <xdr:cNvPr id="93" name="Oval 92"/>
        <xdr:cNvSpPr/>
      </xdr:nvSpPr>
      <xdr:spPr>
        <a:xfrm>
          <a:off x="22887203" y="6395357"/>
          <a:ext cx="115660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E82C5DF-776E-40D3-9480-3182EE760656}" type="TxLink">
            <a:rPr lang="en-US" sz="700" b="0" i="0" u="none" strike="noStrike">
              <a:solidFill>
                <a:srgbClr val="000000"/>
              </a:solidFill>
              <a:latin typeface="Century Gothic"/>
            </a:rPr>
            <a:pPr algn="ctr"/>
            <a:t>Participant does not know they are being watched</a:t>
          </a:fld>
          <a:endParaRPr lang="en-US" sz="400"/>
        </a:p>
      </xdr:txBody>
    </xdr:sp>
    <xdr:clientData/>
  </xdr:twoCellAnchor>
  <xdr:twoCellAnchor>
    <xdr:from>
      <xdr:col>44</xdr:col>
      <xdr:colOff>585095</xdr:colOff>
      <xdr:row>6</xdr:row>
      <xdr:rowOff>585107</xdr:rowOff>
    </xdr:from>
    <xdr:to>
      <xdr:col>46</xdr:col>
      <xdr:colOff>517060</xdr:colOff>
      <xdr:row>7</xdr:row>
      <xdr:rowOff>557893</xdr:rowOff>
    </xdr:to>
    <xdr:sp macro="" textlink="$BI$7">
      <xdr:nvSpPr>
        <xdr:cNvPr id="94" name="Oval 93"/>
        <xdr:cNvSpPr/>
      </xdr:nvSpPr>
      <xdr:spPr>
        <a:xfrm>
          <a:off x="24071024" y="6395357"/>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03042CD-56E2-49B7-8264-CF68841CE8DF}" type="TxLink">
            <a:rPr lang="en-US" sz="700" b="0" i="0" u="none" strike="noStrike">
              <a:solidFill>
                <a:srgbClr val="000000"/>
              </a:solidFill>
              <a:latin typeface="Century Gothic"/>
            </a:rPr>
            <a:pPr algn="ctr"/>
            <a:t>Variables that can influence the relationship between the IV &amp; DV</a:t>
          </a:fld>
          <a:endParaRPr lang="en-US" sz="400"/>
        </a:p>
      </xdr:txBody>
    </xdr:sp>
    <xdr:clientData/>
  </xdr:twoCellAnchor>
  <xdr:twoCellAnchor>
    <xdr:from>
      <xdr:col>46</xdr:col>
      <xdr:colOff>544274</xdr:colOff>
      <xdr:row>6</xdr:row>
      <xdr:rowOff>585107</xdr:rowOff>
    </xdr:from>
    <xdr:to>
      <xdr:col>48</xdr:col>
      <xdr:colOff>476238</xdr:colOff>
      <xdr:row>7</xdr:row>
      <xdr:rowOff>557893</xdr:rowOff>
    </xdr:to>
    <xdr:sp macro="" textlink="$BJ$7">
      <xdr:nvSpPr>
        <xdr:cNvPr id="95" name="Oval 94"/>
        <xdr:cNvSpPr/>
      </xdr:nvSpPr>
      <xdr:spPr>
        <a:xfrm>
          <a:off x="25254845" y="6395357"/>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047907E6-19F1-4852-9829-8A141BDDF276}" type="TxLink">
            <a:rPr lang="en-US" sz="700" b="0" i="0" u="none" strike="noStrike">
              <a:solidFill>
                <a:srgbClr val="000000"/>
              </a:solidFill>
              <a:latin typeface="Century Gothic"/>
            </a:rPr>
            <a:pPr algn="ctr"/>
            <a:t>Variables that can influence the relationship between the IV &amp; DV</a:t>
          </a:fld>
          <a:endParaRPr lang="en-US" sz="400"/>
        </a:p>
      </xdr:txBody>
    </xdr:sp>
    <xdr:clientData/>
  </xdr:twoCellAnchor>
  <xdr:twoCellAnchor>
    <xdr:from>
      <xdr:col>48</xdr:col>
      <xdr:colOff>507534</xdr:colOff>
      <xdr:row>5</xdr:row>
      <xdr:rowOff>17689</xdr:rowOff>
    </xdr:from>
    <xdr:to>
      <xdr:col>50</xdr:col>
      <xdr:colOff>439499</xdr:colOff>
      <xdr:row>6</xdr:row>
      <xdr:rowOff>561975</xdr:rowOff>
    </xdr:to>
    <xdr:sp macro="" textlink="$BK$6">
      <xdr:nvSpPr>
        <xdr:cNvPr id="96" name="Oval 95"/>
        <xdr:cNvSpPr/>
      </xdr:nvSpPr>
      <xdr:spPr>
        <a:xfrm>
          <a:off x="26442748" y="5215618"/>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F95607F2-651A-4B1E-9EA0-B39771C8CB58}" type="TxLink">
            <a:rPr lang="en-US" sz="700" b="0" i="0" u="none" strike="noStrike">
              <a:solidFill>
                <a:srgbClr val="000000"/>
              </a:solidFill>
              <a:latin typeface="Century Gothic"/>
            </a:rPr>
            <a:pPr algn="ctr"/>
            <a:t>Uses a set of questions and every participant answers the same questions in the same order</a:t>
          </a:fld>
          <a:endParaRPr lang="en-US" sz="400"/>
        </a:p>
      </xdr:txBody>
    </xdr:sp>
    <xdr:clientData/>
  </xdr:twoCellAnchor>
  <xdr:twoCellAnchor>
    <xdr:from>
      <xdr:col>48</xdr:col>
      <xdr:colOff>507534</xdr:colOff>
      <xdr:row>6</xdr:row>
      <xdr:rowOff>589189</xdr:rowOff>
    </xdr:from>
    <xdr:to>
      <xdr:col>50</xdr:col>
      <xdr:colOff>439499</xdr:colOff>
      <xdr:row>7</xdr:row>
      <xdr:rowOff>561975</xdr:rowOff>
    </xdr:to>
    <xdr:sp macro="" textlink="$BK$7">
      <xdr:nvSpPr>
        <xdr:cNvPr id="97" name="Oval 96"/>
        <xdr:cNvSpPr/>
      </xdr:nvSpPr>
      <xdr:spPr>
        <a:xfrm>
          <a:off x="26442748" y="6399439"/>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69EBCC86-46A0-4C49-8224-EEBD8A509403}" type="TxLink">
            <a:rPr lang="en-US" sz="700" b="0" i="0" u="none" strike="noStrike">
              <a:solidFill>
                <a:srgbClr val="000000"/>
              </a:solidFill>
              <a:latin typeface="Century Gothic"/>
            </a:rPr>
            <a:pPr algn="ctr"/>
            <a:t>Giving potential participants sufficient information about research</a:t>
          </a:fld>
          <a:endParaRPr lang="en-US" sz="400"/>
        </a:p>
      </xdr:txBody>
    </xdr:sp>
    <xdr:clientData/>
  </xdr:twoCellAnchor>
  <xdr:twoCellAnchor>
    <xdr:from>
      <xdr:col>50</xdr:col>
      <xdr:colOff>462631</xdr:colOff>
      <xdr:row>5</xdr:row>
      <xdr:rowOff>13607</xdr:rowOff>
    </xdr:from>
    <xdr:to>
      <xdr:col>52</xdr:col>
      <xdr:colOff>394595</xdr:colOff>
      <xdr:row>6</xdr:row>
      <xdr:rowOff>557893</xdr:rowOff>
    </xdr:to>
    <xdr:sp macro="" textlink="$BL$6">
      <xdr:nvSpPr>
        <xdr:cNvPr id="98" name="Oval 97"/>
        <xdr:cNvSpPr/>
      </xdr:nvSpPr>
      <xdr:spPr>
        <a:xfrm>
          <a:off x="27622488" y="5211536"/>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0A729A9D-D36F-4483-B5F0-2948A3BE7979}" type="TxLink">
            <a:rPr lang="en-US" sz="700" b="0" i="0" u="none" strike="noStrike">
              <a:solidFill>
                <a:srgbClr val="000000"/>
              </a:solidFill>
              <a:latin typeface="Century Gothic"/>
            </a:rPr>
            <a:pPr algn="ctr"/>
            <a:t>The experimental factor that is manipulated</a:t>
          </a:fld>
          <a:endParaRPr lang="en-US" sz="400"/>
        </a:p>
      </xdr:txBody>
    </xdr:sp>
    <xdr:clientData/>
  </xdr:twoCellAnchor>
  <xdr:twoCellAnchor>
    <xdr:from>
      <xdr:col>50</xdr:col>
      <xdr:colOff>462631</xdr:colOff>
      <xdr:row>6</xdr:row>
      <xdr:rowOff>585107</xdr:rowOff>
    </xdr:from>
    <xdr:to>
      <xdr:col>52</xdr:col>
      <xdr:colOff>394595</xdr:colOff>
      <xdr:row>7</xdr:row>
      <xdr:rowOff>557893</xdr:rowOff>
    </xdr:to>
    <xdr:sp macro="" textlink="$BL$7">
      <xdr:nvSpPr>
        <xdr:cNvPr id="99" name="Oval 98"/>
        <xdr:cNvSpPr/>
      </xdr:nvSpPr>
      <xdr:spPr>
        <a:xfrm>
          <a:off x="27622488" y="6395357"/>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3C3DEB9-4DEF-4DC5-936B-ADCDCC3F2D0C}" type="TxLink">
            <a:rPr lang="en-US" sz="700" b="0" i="0" u="none" strike="noStrike">
              <a:solidFill>
                <a:srgbClr val="000000"/>
              </a:solidFill>
              <a:latin typeface="Century Gothic"/>
            </a:rPr>
            <a:pPr algn="ctr"/>
            <a:t>Participant knows they are being observed</a:t>
          </a:fld>
          <a:endParaRPr lang="en-US" sz="400"/>
        </a:p>
      </xdr:txBody>
    </xdr:sp>
    <xdr:clientData/>
  </xdr:twoCellAnchor>
  <xdr:twoCellAnchor>
    <xdr:from>
      <xdr:col>52</xdr:col>
      <xdr:colOff>425891</xdr:colOff>
      <xdr:row>5</xdr:row>
      <xdr:rowOff>17689</xdr:rowOff>
    </xdr:from>
    <xdr:to>
      <xdr:col>54</xdr:col>
      <xdr:colOff>357856</xdr:colOff>
      <xdr:row>6</xdr:row>
      <xdr:rowOff>561975</xdr:rowOff>
    </xdr:to>
    <xdr:sp macro="" textlink="$BM$6">
      <xdr:nvSpPr>
        <xdr:cNvPr id="100" name="Oval 99"/>
        <xdr:cNvSpPr/>
      </xdr:nvSpPr>
      <xdr:spPr>
        <a:xfrm>
          <a:off x="28810391" y="5215618"/>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924D5709-6C32-4F5E-9358-C23A909A2639}" type="TxLink">
            <a:rPr lang="en-US" sz="700" b="0" i="0" u="none" strike="noStrike">
              <a:solidFill>
                <a:srgbClr val="000000"/>
              </a:solidFill>
              <a:latin typeface="Century Gothic"/>
            </a:rPr>
            <a:pPr algn="ctr"/>
            <a:t>Population validity is a type of external validity which describes how well the sample used can be extrapolated to a population as a whole.</a:t>
          </a:fld>
          <a:endParaRPr lang="en-US" sz="400"/>
        </a:p>
      </xdr:txBody>
    </xdr:sp>
    <xdr:clientData/>
  </xdr:twoCellAnchor>
  <xdr:twoCellAnchor>
    <xdr:from>
      <xdr:col>52</xdr:col>
      <xdr:colOff>425891</xdr:colOff>
      <xdr:row>6</xdr:row>
      <xdr:rowOff>589189</xdr:rowOff>
    </xdr:from>
    <xdr:to>
      <xdr:col>54</xdr:col>
      <xdr:colOff>357856</xdr:colOff>
      <xdr:row>7</xdr:row>
      <xdr:rowOff>561975</xdr:rowOff>
    </xdr:to>
    <xdr:sp macro="" textlink="$BM$7">
      <xdr:nvSpPr>
        <xdr:cNvPr id="101" name="Oval 100"/>
        <xdr:cNvSpPr/>
      </xdr:nvSpPr>
      <xdr:spPr>
        <a:xfrm>
          <a:off x="28810391" y="6399439"/>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5B47F4F1-0327-485F-AF38-933B9B25BCC8}" type="TxLink">
            <a:rPr lang="en-US" sz="700" b="0" i="0" u="none" strike="noStrike">
              <a:solidFill>
                <a:srgbClr val="000000"/>
              </a:solidFill>
              <a:latin typeface="Century Gothic"/>
            </a:rPr>
            <a:pPr algn="ctr"/>
            <a:t>An increase in one variable is associated with an increase in another</a:t>
          </a:fld>
          <a:endParaRPr lang="en-US" sz="400"/>
        </a:p>
      </xdr:txBody>
    </xdr:sp>
    <xdr:clientData/>
  </xdr:twoCellAnchor>
  <xdr:oneCellAnchor>
    <xdr:from>
      <xdr:col>41</xdr:col>
      <xdr:colOff>63499</xdr:colOff>
      <xdr:row>2</xdr:row>
      <xdr:rowOff>1127125</xdr:rowOff>
    </xdr:from>
    <xdr:ext cx="8540751" cy="2565702"/>
    <xdr:sp macro="" textlink="">
      <xdr:nvSpPr>
        <xdr:cNvPr id="103" name="Rectangle 102"/>
        <xdr:cNvSpPr/>
      </xdr:nvSpPr>
      <xdr:spPr>
        <a:xfrm>
          <a:off x="21367749" y="2762250"/>
          <a:ext cx="8540751" cy="2565702"/>
        </a:xfrm>
        <a:prstGeom prst="rect">
          <a:avLst/>
        </a:prstGeom>
        <a:noFill/>
      </xdr:spPr>
      <xdr:txBody>
        <a:bodyPr wrap="square" lIns="91440" tIns="45720" rIns="91440" bIns="45720">
          <a:spAutoFit/>
        </a:bodyPr>
        <a:lstStyle/>
        <a:p>
          <a:pPr algn="ctr"/>
          <a:r>
            <a:rPr lang="en-US" sz="15800" b="0" cap="none" spc="0">
              <a:ln w="0">
                <a:solidFill>
                  <a:schemeClr val="bg1">
                    <a:lumMod val="85000"/>
                  </a:schemeClr>
                </a:solidFill>
              </a:ln>
              <a:noFill/>
              <a:effectLst/>
            </a:rPr>
            <a:t>ANSWERS</a:t>
          </a: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1" Type="http://schemas.openxmlformats.org/officeDocument/2006/relationships/vmlDrawing" Target="../drawings/vmlDrawing2.vml"/><Relationship Id="rId2" Type="http://schemas.openxmlformats.org/officeDocument/2006/relationships/comments" Target="../comments2.xml"/></Relationships>
</file>

<file path=xl/worksheets/_rels/sheet11.xml.rels><?xml version="1.0" encoding="UTF-8" standalone="yes"?>
<Relationships xmlns="http://schemas.openxmlformats.org/package/2006/relationships"><Relationship Id="rId1" Type="http://schemas.openxmlformats.org/officeDocument/2006/relationships/vmlDrawing" Target="../drawings/vmlDrawing3.vml"/><Relationship Id="rId2" Type="http://schemas.openxmlformats.org/officeDocument/2006/relationships/comments" Target="../comments3.xml"/></Relationships>
</file>

<file path=xl/worksheets/_rels/sheet13.xml.rels><?xml version="1.0" encoding="UTF-8" standalone="yes"?>
<Relationships xmlns="http://schemas.openxmlformats.org/package/2006/relationships"><Relationship Id="rId1" Type="http://schemas.openxmlformats.org/officeDocument/2006/relationships/vmlDrawing" Target="../drawings/vmlDrawing4.vml"/><Relationship Id="rId2"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0"/>
  <sheetViews>
    <sheetView tabSelected="1" topLeftCell="A281" zoomScale="150" zoomScaleNormal="150" zoomScalePageLayoutView="150" workbookViewId="0">
      <selection activeCell="A295" sqref="A295"/>
    </sheetView>
  </sheetViews>
  <sheetFormatPr baseColWidth="10" defaultColWidth="8.83203125" defaultRowHeight="14" x14ac:dyDescent="0"/>
  <cols>
    <col min="2" max="2" width="36.5" customWidth="1"/>
    <col min="3" max="3" width="35.33203125" customWidth="1"/>
    <col min="4" max="4" width="28.1640625" customWidth="1"/>
    <col min="6" max="6" width="35.33203125" bestFit="1" customWidth="1"/>
    <col min="7" max="7" width="4.1640625" bestFit="1" customWidth="1"/>
  </cols>
  <sheetData>
    <row r="1" spans="1:7" ht="15">
      <c r="A1" s="50" t="s">
        <v>0</v>
      </c>
      <c r="B1" s="50" t="s">
        <v>1</v>
      </c>
      <c r="C1" s="50" t="s">
        <v>2</v>
      </c>
      <c r="D1" s="50" t="s">
        <v>3</v>
      </c>
      <c r="E1" s="50" t="s">
        <v>593</v>
      </c>
      <c r="F1" s="47" t="s">
        <v>590</v>
      </c>
      <c r="G1" s="48">
        <v>75</v>
      </c>
    </row>
    <row r="2" spans="1:7" ht="28">
      <c r="A2" s="50">
        <v>1</v>
      </c>
      <c r="B2" s="51" t="s">
        <v>594</v>
      </c>
      <c r="C2" s="51" t="s">
        <v>595</v>
      </c>
      <c r="D2" s="50" t="s">
        <v>596</v>
      </c>
      <c r="E2" s="50"/>
      <c r="F2" s="49" t="s">
        <v>591</v>
      </c>
      <c r="G2" s="48">
        <v>1</v>
      </c>
    </row>
    <row r="3" spans="1:7" ht="70">
      <c r="A3" s="50">
        <v>2</v>
      </c>
      <c r="B3" s="51" t="s">
        <v>597</v>
      </c>
      <c r="C3" s="51" t="s">
        <v>598</v>
      </c>
      <c r="D3" s="50" t="s">
        <v>596</v>
      </c>
      <c r="E3" s="50"/>
      <c r="F3" s="49" t="s">
        <v>592</v>
      </c>
      <c r="G3" s="48">
        <f>G1</f>
        <v>75</v>
      </c>
    </row>
    <row r="4" spans="1:7" ht="84">
      <c r="A4" s="50">
        <v>3</v>
      </c>
      <c r="B4" s="51" t="s">
        <v>599</v>
      </c>
      <c r="C4" s="51" t="s">
        <v>600</v>
      </c>
      <c r="D4" s="50" t="s">
        <v>596</v>
      </c>
      <c r="E4" s="50"/>
    </row>
    <row r="5" spans="1:7" ht="42">
      <c r="A5" s="50">
        <v>4</v>
      </c>
      <c r="B5" s="51" t="s">
        <v>601</v>
      </c>
      <c r="C5" s="51" t="s">
        <v>602</v>
      </c>
      <c r="D5" s="50" t="s">
        <v>596</v>
      </c>
      <c r="E5" s="50"/>
    </row>
    <row r="6" spans="1:7" ht="84">
      <c r="A6" s="50">
        <v>5</v>
      </c>
      <c r="B6" s="51" t="s">
        <v>603</v>
      </c>
      <c r="C6" s="51" t="s">
        <v>604</v>
      </c>
      <c r="D6" s="50" t="s">
        <v>596</v>
      </c>
      <c r="E6" s="50"/>
    </row>
    <row r="7" spans="1:7" ht="28">
      <c r="A7" s="50">
        <v>6</v>
      </c>
      <c r="B7" s="51" t="s">
        <v>605</v>
      </c>
      <c r="C7" s="51" t="s">
        <v>606</v>
      </c>
      <c r="D7" s="50" t="s">
        <v>596</v>
      </c>
      <c r="E7" s="50"/>
    </row>
    <row r="8" spans="1:7">
      <c r="A8" s="50">
        <v>7</v>
      </c>
      <c r="B8" s="51" t="s">
        <v>607</v>
      </c>
      <c r="C8" s="51" t="s">
        <v>608</v>
      </c>
      <c r="D8" s="50" t="s">
        <v>596</v>
      </c>
      <c r="E8" s="50"/>
    </row>
    <row r="9" spans="1:7" ht="42">
      <c r="A9" s="50">
        <v>8</v>
      </c>
      <c r="B9" s="51" t="s">
        <v>609</v>
      </c>
      <c r="C9" s="51" t="s">
        <v>610</v>
      </c>
      <c r="D9" s="50" t="s">
        <v>596</v>
      </c>
      <c r="E9" s="50"/>
    </row>
    <row r="10" spans="1:7" ht="28">
      <c r="A10" s="50">
        <v>9</v>
      </c>
      <c r="B10" s="51" t="s">
        <v>611</v>
      </c>
      <c r="C10" s="51" t="s">
        <v>612</v>
      </c>
      <c r="D10" s="50" t="s">
        <v>596</v>
      </c>
      <c r="E10" s="50"/>
    </row>
    <row r="11" spans="1:7" ht="28">
      <c r="A11" s="50">
        <v>10</v>
      </c>
      <c r="B11" s="51" t="s">
        <v>613</v>
      </c>
      <c r="C11" s="51" t="s">
        <v>614</v>
      </c>
      <c r="D11" s="50" t="s">
        <v>596</v>
      </c>
      <c r="E11" s="50"/>
    </row>
    <row r="12" spans="1:7" ht="42">
      <c r="A12" s="50">
        <v>11</v>
      </c>
      <c r="B12" s="51" t="s">
        <v>615</v>
      </c>
      <c r="C12" s="51" t="s">
        <v>616</v>
      </c>
      <c r="D12" s="50" t="s">
        <v>596</v>
      </c>
      <c r="E12" s="50"/>
    </row>
    <row r="13" spans="1:7" ht="28">
      <c r="A13" s="50">
        <v>12</v>
      </c>
      <c r="B13" s="51" t="s">
        <v>617</v>
      </c>
      <c r="C13" s="51" t="s">
        <v>618</v>
      </c>
      <c r="D13" s="50" t="s">
        <v>596</v>
      </c>
      <c r="E13" s="50"/>
    </row>
    <row r="14" spans="1:7">
      <c r="A14" s="50">
        <v>13</v>
      </c>
      <c r="B14" s="51" t="s">
        <v>619</v>
      </c>
      <c r="C14" s="51" t="s">
        <v>620</v>
      </c>
      <c r="D14" s="50" t="s">
        <v>596</v>
      </c>
      <c r="E14" s="50"/>
    </row>
    <row r="15" spans="1:7" ht="28">
      <c r="A15" s="50">
        <v>14</v>
      </c>
      <c r="B15" s="51" t="s">
        <v>621</v>
      </c>
      <c r="C15" s="51" t="s">
        <v>622</v>
      </c>
      <c r="D15" s="50" t="s">
        <v>596</v>
      </c>
      <c r="E15" s="50"/>
    </row>
    <row r="16" spans="1:7" ht="28">
      <c r="A16" s="50">
        <v>15</v>
      </c>
      <c r="B16" s="51" t="s">
        <v>623</v>
      </c>
      <c r="C16" s="51" t="s">
        <v>624</v>
      </c>
      <c r="D16" s="50" t="s">
        <v>596</v>
      </c>
      <c r="E16" s="50"/>
    </row>
    <row r="17" spans="1:5" ht="28">
      <c r="A17" s="50">
        <v>16</v>
      </c>
      <c r="B17" s="51" t="s">
        <v>625</v>
      </c>
      <c r="C17" s="51" t="s">
        <v>626</v>
      </c>
      <c r="D17" s="50" t="s">
        <v>596</v>
      </c>
      <c r="E17" s="50"/>
    </row>
    <row r="18" spans="1:5" ht="28">
      <c r="A18" s="50">
        <v>17</v>
      </c>
      <c r="B18" s="51" t="s">
        <v>627</v>
      </c>
      <c r="C18" s="51" t="s">
        <v>628</v>
      </c>
      <c r="D18" s="50" t="s">
        <v>596</v>
      </c>
      <c r="E18" s="50"/>
    </row>
    <row r="19" spans="1:5" ht="28">
      <c r="A19" s="50">
        <v>18</v>
      </c>
      <c r="B19" s="51" t="s">
        <v>629</v>
      </c>
      <c r="C19" s="51" t="s">
        <v>630</v>
      </c>
      <c r="D19" s="50" t="s">
        <v>596</v>
      </c>
      <c r="E19" s="50"/>
    </row>
    <row r="20" spans="1:5" ht="28">
      <c r="A20" s="50">
        <v>19</v>
      </c>
      <c r="B20" s="51" t="s">
        <v>631</v>
      </c>
      <c r="C20" s="51" t="s">
        <v>632</v>
      </c>
      <c r="D20" s="50" t="s">
        <v>596</v>
      </c>
      <c r="E20" s="50"/>
    </row>
    <row r="21" spans="1:5" ht="28">
      <c r="A21" s="50">
        <v>20</v>
      </c>
      <c r="B21" s="51" t="s">
        <v>633</v>
      </c>
      <c r="C21" s="51" t="s">
        <v>634</v>
      </c>
      <c r="D21" s="50" t="s">
        <v>596</v>
      </c>
      <c r="E21" s="50"/>
    </row>
    <row r="22" spans="1:5" ht="42">
      <c r="A22" s="50">
        <v>21</v>
      </c>
      <c r="B22" s="51" t="s">
        <v>635</v>
      </c>
      <c r="C22" s="51" t="s">
        <v>636</v>
      </c>
      <c r="D22" s="50" t="s">
        <v>596</v>
      </c>
      <c r="E22" s="50"/>
    </row>
    <row r="23" spans="1:5" ht="42">
      <c r="A23" s="50">
        <v>22</v>
      </c>
      <c r="B23" s="51" t="s">
        <v>637</v>
      </c>
      <c r="C23" s="51" t="s">
        <v>638</v>
      </c>
      <c r="D23" s="50" t="s">
        <v>596</v>
      </c>
      <c r="E23" s="50"/>
    </row>
    <row r="24" spans="1:5" ht="42">
      <c r="A24" s="50">
        <v>23</v>
      </c>
      <c r="B24" s="51" t="s">
        <v>639</v>
      </c>
      <c r="C24" s="51" t="s">
        <v>640</v>
      </c>
      <c r="D24" s="50" t="s">
        <v>596</v>
      </c>
      <c r="E24" s="50"/>
    </row>
    <row r="25" spans="1:5" ht="28">
      <c r="A25" s="50">
        <v>24</v>
      </c>
      <c r="B25" s="51" t="s">
        <v>641</v>
      </c>
      <c r="C25" s="51" t="s">
        <v>642</v>
      </c>
      <c r="D25" s="50" t="s">
        <v>596</v>
      </c>
      <c r="E25" s="50"/>
    </row>
    <row r="26" spans="1:5" ht="56">
      <c r="A26" s="50">
        <v>25</v>
      </c>
      <c r="B26" s="51" t="s">
        <v>643</v>
      </c>
      <c r="C26" s="51" t="s">
        <v>644</v>
      </c>
      <c r="D26" s="50" t="s">
        <v>596</v>
      </c>
      <c r="E26" s="50"/>
    </row>
    <row r="27" spans="1:5" ht="28">
      <c r="A27" s="50">
        <v>26</v>
      </c>
      <c r="B27" s="51" t="s">
        <v>645</v>
      </c>
      <c r="C27" s="51" t="s">
        <v>646</v>
      </c>
      <c r="D27" s="50" t="s">
        <v>596</v>
      </c>
      <c r="E27" s="50"/>
    </row>
    <row r="28" spans="1:5" ht="56">
      <c r="A28" s="50">
        <v>27</v>
      </c>
      <c r="B28" s="51" t="s">
        <v>647</v>
      </c>
      <c r="C28" s="51" t="s">
        <v>648</v>
      </c>
      <c r="D28" s="50" t="s">
        <v>596</v>
      </c>
      <c r="E28" s="50"/>
    </row>
    <row r="29" spans="1:5" ht="28">
      <c r="A29" s="50">
        <v>28</v>
      </c>
      <c r="B29" s="51" t="s">
        <v>649</v>
      </c>
      <c r="C29" s="51" t="s">
        <v>650</v>
      </c>
      <c r="D29" s="50" t="s">
        <v>596</v>
      </c>
      <c r="E29" s="50"/>
    </row>
    <row r="30" spans="1:5" ht="28">
      <c r="A30" s="50">
        <v>29</v>
      </c>
      <c r="B30" s="51" t="s">
        <v>651</v>
      </c>
      <c r="C30" s="51" t="s">
        <v>652</v>
      </c>
      <c r="D30" s="50" t="s">
        <v>596</v>
      </c>
      <c r="E30" s="50"/>
    </row>
    <row r="31" spans="1:5" ht="84">
      <c r="A31" s="50">
        <v>30</v>
      </c>
      <c r="B31" s="51" t="s">
        <v>653</v>
      </c>
      <c r="C31" s="51" t="s">
        <v>654</v>
      </c>
      <c r="D31" s="50" t="s">
        <v>596</v>
      </c>
      <c r="E31" s="50"/>
    </row>
    <row r="32" spans="1:5" ht="28">
      <c r="A32" s="50">
        <v>31</v>
      </c>
      <c r="B32" s="51" t="s">
        <v>655</v>
      </c>
      <c r="C32" s="51" t="s">
        <v>656</v>
      </c>
      <c r="D32" s="50" t="s">
        <v>596</v>
      </c>
      <c r="E32" s="50"/>
    </row>
    <row r="33" spans="1:5" ht="56">
      <c r="A33" s="50">
        <v>32</v>
      </c>
      <c r="B33" s="51" t="s">
        <v>657</v>
      </c>
      <c r="C33" s="51" t="s">
        <v>658</v>
      </c>
      <c r="D33" s="50" t="s">
        <v>596</v>
      </c>
      <c r="E33" s="50"/>
    </row>
    <row r="34" spans="1:5" ht="42">
      <c r="A34" s="50">
        <v>33</v>
      </c>
      <c r="B34" s="51" t="s">
        <v>939</v>
      </c>
      <c r="C34" s="51" t="s">
        <v>659</v>
      </c>
      <c r="D34" s="50" t="s">
        <v>596</v>
      </c>
      <c r="E34" s="50"/>
    </row>
    <row r="35" spans="1:5">
      <c r="A35" s="50">
        <v>34</v>
      </c>
      <c r="B35" s="51" t="s">
        <v>660</v>
      </c>
      <c r="C35" s="51" t="s">
        <v>661</v>
      </c>
      <c r="D35" s="50" t="s">
        <v>596</v>
      </c>
      <c r="E35" s="50"/>
    </row>
    <row r="36" spans="1:5">
      <c r="A36" s="50">
        <v>35</v>
      </c>
      <c r="B36" s="51" t="s">
        <v>662</v>
      </c>
      <c r="C36" s="51" t="s">
        <v>663</v>
      </c>
      <c r="D36" s="50" t="s">
        <v>596</v>
      </c>
      <c r="E36" s="50"/>
    </row>
    <row r="37" spans="1:5" ht="42">
      <c r="A37" s="50">
        <v>36</v>
      </c>
      <c r="B37" s="51" t="s">
        <v>664</v>
      </c>
      <c r="C37" s="51" t="s">
        <v>665</v>
      </c>
      <c r="D37" s="50" t="s">
        <v>596</v>
      </c>
      <c r="E37" s="50"/>
    </row>
    <row r="38" spans="1:5" ht="28">
      <c r="A38" s="50">
        <v>37</v>
      </c>
      <c r="B38" s="51" t="s">
        <v>666</v>
      </c>
      <c r="C38" s="51" t="s">
        <v>667</v>
      </c>
      <c r="D38" s="50" t="s">
        <v>596</v>
      </c>
      <c r="E38" s="50"/>
    </row>
    <row r="39" spans="1:5" ht="28">
      <c r="A39" s="50">
        <v>38</v>
      </c>
      <c r="B39" s="51" t="s">
        <v>668</v>
      </c>
      <c r="C39" s="51" t="s">
        <v>669</v>
      </c>
      <c r="D39" s="50" t="s">
        <v>596</v>
      </c>
      <c r="E39" s="50"/>
    </row>
    <row r="40" spans="1:5" ht="42">
      <c r="A40" s="50">
        <v>39</v>
      </c>
      <c r="B40" s="51" t="s">
        <v>670</v>
      </c>
      <c r="C40" s="51" t="s">
        <v>671</v>
      </c>
      <c r="D40" s="50" t="s">
        <v>596</v>
      </c>
      <c r="E40" s="50"/>
    </row>
    <row r="41" spans="1:5" ht="28">
      <c r="A41" s="50">
        <v>40</v>
      </c>
      <c r="B41" s="51" t="s">
        <v>672</v>
      </c>
      <c r="C41" s="51" t="s">
        <v>673</v>
      </c>
      <c r="D41" s="50" t="s">
        <v>596</v>
      </c>
      <c r="E41" s="50"/>
    </row>
    <row r="42" spans="1:5" ht="42">
      <c r="A42" s="50">
        <v>41</v>
      </c>
      <c r="B42" s="51" t="s">
        <v>674</v>
      </c>
      <c r="C42" s="51" t="s">
        <v>675</v>
      </c>
      <c r="D42" s="50" t="s">
        <v>596</v>
      </c>
      <c r="E42" s="50"/>
    </row>
    <row r="43" spans="1:5" ht="42">
      <c r="A43" s="50">
        <v>42</v>
      </c>
      <c r="B43" s="51" t="s">
        <v>676</v>
      </c>
      <c r="C43" s="51" t="s">
        <v>677</v>
      </c>
      <c r="D43" s="50" t="s">
        <v>596</v>
      </c>
      <c r="E43" s="50"/>
    </row>
    <row r="44" spans="1:5" ht="42">
      <c r="A44" s="50">
        <v>43</v>
      </c>
      <c r="B44" s="51" t="s">
        <v>678</v>
      </c>
      <c r="C44" s="51" t="s">
        <v>679</v>
      </c>
      <c r="D44" s="50" t="s">
        <v>596</v>
      </c>
      <c r="E44" s="50"/>
    </row>
    <row r="45" spans="1:5">
      <c r="A45" s="50">
        <v>44</v>
      </c>
      <c r="B45" s="51" t="s">
        <v>680</v>
      </c>
      <c r="C45" s="51" t="s">
        <v>681</v>
      </c>
      <c r="D45" s="50" t="s">
        <v>596</v>
      </c>
      <c r="E45" s="50"/>
    </row>
    <row r="46" spans="1:5">
      <c r="A46" s="50">
        <v>45</v>
      </c>
      <c r="B46" s="51" t="s">
        <v>682</v>
      </c>
      <c r="C46" s="52" t="s">
        <v>683</v>
      </c>
      <c r="D46" s="50" t="s">
        <v>596</v>
      </c>
      <c r="E46" s="50"/>
    </row>
    <row r="47" spans="1:5" ht="42">
      <c r="A47" s="50">
        <v>46</v>
      </c>
      <c r="B47" s="51" t="s">
        <v>684</v>
      </c>
      <c r="C47" s="51" t="s">
        <v>685</v>
      </c>
      <c r="D47" s="50" t="s">
        <v>596</v>
      </c>
      <c r="E47" s="50"/>
    </row>
    <row r="48" spans="1:5" ht="42">
      <c r="A48" s="50">
        <v>47</v>
      </c>
      <c r="B48" s="51" t="s">
        <v>686</v>
      </c>
      <c r="C48" s="51" t="s">
        <v>687</v>
      </c>
      <c r="D48" s="50" t="s">
        <v>596</v>
      </c>
      <c r="E48" s="50"/>
    </row>
    <row r="49" spans="1:5" ht="42">
      <c r="A49" s="50">
        <v>48</v>
      </c>
      <c r="B49" s="51" t="s">
        <v>688</v>
      </c>
      <c r="C49" s="51" t="s">
        <v>689</v>
      </c>
      <c r="D49" s="50" t="s">
        <v>596</v>
      </c>
      <c r="E49" s="50"/>
    </row>
    <row r="50" spans="1:5" ht="42">
      <c r="A50" s="50">
        <v>49</v>
      </c>
      <c r="B50" s="51" t="s">
        <v>690</v>
      </c>
      <c r="C50" s="51" t="s">
        <v>691</v>
      </c>
      <c r="D50" s="50" t="s">
        <v>596</v>
      </c>
      <c r="E50" s="50"/>
    </row>
    <row r="51" spans="1:5">
      <c r="A51" s="50">
        <v>50</v>
      </c>
      <c r="B51" s="51" t="s">
        <v>692</v>
      </c>
      <c r="C51" s="51" t="s">
        <v>693</v>
      </c>
      <c r="D51" s="50" t="s">
        <v>596</v>
      </c>
      <c r="E51" s="50"/>
    </row>
    <row r="52" spans="1:5" ht="28">
      <c r="A52" s="50">
        <v>51</v>
      </c>
      <c r="B52" s="51" t="s">
        <v>694</v>
      </c>
      <c r="C52" s="51" t="s">
        <v>695</v>
      </c>
      <c r="D52" s="50" t="s">
        <v>596</v>
      </c>
      <c r="E52" s="50"/>
    </row>
    <row r="53" spans="1:5" ht="42">
      <c r="A53" s="50">
        <v>52</v>
      </c>
      <c r="B53" s="51" t="s">
        <v>696</v>
      </c>
      <c r="C53" s="51" t="s">
        <v>697</v>
      </c>
      <c r="D53" s="50" t="s">
        <v>596</v>
      </c>
      <c r="E53" s="50"/>
    </row>
    <row r="54" spans="1:5" ht="28">
      <c r="A54" s="50">
        <v>53</v>
      </c>
      <c r="B54" s="51" t="s">
        <v>698</v>
      </c>
      <c r="C54" s="51" t="s">
        <v>699</v>
      </c>
      <c r="D54" s="50" t="s">
        <v>596</v>
      </c>
      <c r="E54" s="50"/>
    </row>
    <row r="55" spans="1:5">
      <c r="A55" s="50">
        <v>54</v>
      </c>
      <c r="B55" s="51" t="s">
        <v>700</v>
      </c>
      <c r="C55" s="51" t="s">
        <v>701</v>
      </c>
      <c r="D55" s="50" t="s">
        <v>596</v>
      </c>
      <c r="E55" s="50"/>
    </row>
    <row r="56" spans="1:5" ht="56">
      <c r="A56" s="50">
        <v>55</v>
      </c>
      <c r="B56" s="51" t="s">
        <v>702</v>
      </c>
      <c r="C56" s="51" t="s">
        <v>703</v>
      </c>
      <c r="D56" s="50" t="s">
        <v>596</v>
      </c>
      <c r="E56" s="50"/>
    </row>
    <row r="57" spans="1:5" ht="28">
      <c r="A57" s="50">
        <v>56</v>
      </c>
      <c r="B57" s="51" t="s">
        <v>704</v>
      </c>
      <c r="C57" s="51" t="s">
        <v>705</v>
      </c>
      <c r="D57" s="50" t="s">
        <v>596</v>
      </c>
      <c r="E57" s="50"/>
    </row>
    <row r="58" spans="1:5" ht="28">
      <c r="A58" s="50">
        <v>57</v>
      </c>
      <c r="B58" s="51" t="s">
        <v>706</v>
      </c>
      <c r="C58" s="51" t="s">
        <v>707</v>
      </c>
      <c r="D58" s="50" t="s">
        <v>596</v>
      </c>
      <c r="E58" s="50"/>
    </row>
    <row r="59" spans="1:5" ht="70">
      <c r="A59" s="50">
        <v>58</v>
      </c>
      <c r="B59" s="51" t="s">
        <v>708</v>
      </c>
      <c r="C59" s="51" t="s">
        <v>709</v>
      </c>
      <c r="D59" s="50" t="s">
        <v>596</v>
      </c>
      <c r="E59" s="50"/>
    </row>
    <row r="60" spans="1:5" ht="28">
      <c r="A60" s="50">
        <v>59</v>
      </c>
      <c r="B60" s="51" t="s">
        <v>710</v>
      </c>
      <c r="C60" s="51" t="s">
        <v>711</v>
      </c>
      <c r="D60" s="50" t="s">
        <v>596</v>
      </c>
      <c r="E60" s="50"/>
    </row>
    <row r="61" spans="1:5" ht="28">
      <c r="A61" s="50">
        <v>60</v>
      </c>
      <c r="B61" s="51" t="s">
        <v>712</v>
      </c>
      <c r="C61" s="51" t="s">
        <v>713</v>
      </c>
      <c r="D61" s="50" t="s">
        <v>596</v>
      </c>
      <c r="E61" s="50"/>
    </row>
    <row r="62" spans="1:5" ht="42">
      <c r="A62" s="50">
        <v>61</v>
      </c>
      <c r="B62" s="51" t="s">
        <v>714</v>
      </c>
      <c r="C62" s="51" t="s">
        <v>715</v>
      </c>
      <c r="D62" s="50" t="s">
        <v>596</v>
      </c>
      <c r="E62" s="50"/>
    </row>
    <row r="63" spans="1:5" ht="28">
      <c r="A63" s="50">
        <v>62</v>
      </c>
      <c r="B63" s="51" t="s">
        <v>716</v>
      </c>
      <c r="C63" s="51" t="s">
        <v>717</v>
      </c>
      <c r="D63" s="50" t="s">
        <v>596</v>
      </c>
      <c r="E63" s="50"/>
    </row>
    <row r="64" spans="1:5" ht="42">
      <c r="A64" s="50">
        <v>63</v>
      </c>
      <c r="B64" s="51" t="s">
        <v>718</v>
      </c>
      <c r="C64" s="51" t="s">
        <v>719</v>
      </c>
      <c r="D64" s="50" t="s">
        <v>596</v>
      </c>
      <c r="E64" s="50"/>
    </row>
    <row r="65" spans="1:5" ht="56">
      <c r="A65" s="50">
        <v>64</v>
      </c>
      <c r="B65" s="51" t="s">
        <v>720</v>
      </c>
      <c r="C65" s="51" t="s">
        <v>721</v>
      </c>
      <c r="D65" s="50" t="s">
        <v>596</v>
      </c>
      <c r="E65" s="50"/>
    </row>
    <row r="66" spans="1:5" ht="28">
      <c r="A66" s="50">
        <v>65</v>
      </c>
      <c r="B66" s="51" t="s">
        <v>722</v>
      </c>
      <c r="C66" s="51" t="s">
        <v>723</v>
      </c>
      <c r="D66" s="50" t="s">
        <v>596</v>
      </c>
      <c r="E66" s="50"/>
    </row>
    <row r="67" spans="1:5" ht="42">
      <c r="A67" s="50">
        <v>66</v>
      </c>
      <c r="B67" s="51" t="s">
        <v>724</v>
      </c>
      <c r="C67" s="51" t="s">
        <v>725</v>
      </c>
      <c r="D67" s="51" t="s">
        <v>596</v>
      </c>
      <c r="E67" s="50"/>
    </row>
    <row r="68" spans="1:5" ht="56">
      <c r="A68" s="50">
        <v>67</v>
      </c>
      <c r="B68" s="51" t="s">
        <v>726</v>
      </c>
      <c r="C68" s="51" t="s">
        <v>727</v>
      </c>
      <c r="D68" s="51" t="s">
        <v>596</v>
      </c>
      <c r="E68" s="50"/>
    </row>
    <row r="69" spans="1:5" ht="28">
      <c r="A69" s="50">
        <v>68</v>
      </c>
      <c r="B69" s="51" t="s">
        <v>728</v>
      </c>
      <c r="C69" s="51" t="s">
        <v>729</v>
      </c>
      <c r="D69" s="51" t="s">
        <v>596</v>
      </c>
      <c r="E69" s="50"/>
    </row>
    <row r="70" spans="1:5" ht="28">
      <c r="A70" s="50">
        <v>69</v>
      </c>
      <c r="B70" s="51" t="s">
        <v>730</v>
      </c>
      <c r="C70" s="51" t="s">
        <v>731</v>
      </c>
      <c r="D70" s="51" t="s">
        <v>596</v>
      </c>
      <c r="E70" s="50"/>
    </row>
    <row r="71" spans="1:5" ht="70">
      <c r="A71" s="50">
        <v>70</v>
      </c>
      <c r="B71" s="51" t="s">
        <v>732</v>
      </c>
      <c r="C71" s="53" t="s">
        <v>733</v>
      </c>
      <c r="D71" s="51" t="s">
        <v>596</v>
      </c>
      <c r="E71" s="50"/>
    </row>
    <row r="72" spans="1:5">
      <c r="A72" s="50">
        <v>71</v>
      </c>
      <c r="B72" s="51" t="s">
        <v>734</v>
      </c>
      <c r="C72" s="51" t="s">
        <v>735</v>
      </c>
      <c r="D72" s="51" t="s">
        <v>596</v>
      </c>
      <c r="E72" s="50"/>
    </row>
    <row r="73" spans="1:5" ht="28">
      <c r="A73" s="50">
        <v>72</v>
      </c>
      <c r="B73" s="51" t="s">
        <v>736</v>
      </c>
      <c r="C73" s="51" t="s">
        <v>737</v>
      </c>
      <c r="D73" s="51" t="s">
        <v>596</v>
      </c>
      <c r="E73" s="50"/>
    </row>
    <row r="74" spans="1:5" ht="56">
      <c r="A74" s="50">
        <v>73</v>
      </c>
      <c r="B74" s="51" t="s">
        <v>738</v>
      </c>
      <c r="C74" s="51" t="s">
        <v>739</v>
      </c>
      <c r="D74" s="51" t="s">
        <v>596</v>
      </c>
      <c r="E74" s="50"/>
    </row>
    <row r="75" spans="1:5" ht="56">
      <c r="A75" s="50">
        <v>74</v>
      </c>
      <c r="B75" s="51" t="s">
        <v>740</v>
      </c>
      <c r="C75" s="51" t="s">
        <v>741</v>
      </c>
      <c r="D75" s="51" t="s">
        <v>596</v>
      </c>
      <c r="E75" s="50"/>
    </row>
    <row r="76" spans="1:5" ht="56">
      <c r="A76" s="50">
        <v>75</v>
      </c>
      <c r="B76" s="51" t="s">
        <v>938</v>
      </c>
      <c r="C76" s="51" t="s">
        <v>742</v>
      </c>
      <c r="D76" s="51" t="s">
        <v>596</v>
      </c>
      <c r="E76" s="50"/>
    </row>
    <row r="77" spans="1:5" ht="42">
      <c r="A77" s="50">
        <v>76</v>
      </c>
      <c r="B77" s="51" t="s">
        <v>941</v>
      </c>
      <c r="C77" s="51" t="s">
        <v>743</v>
      </c>
      <c r="D77" s="51" t="s">
        <v>744</v>
      </c>
      <c r="E77" s="50" t="s">
        <v>745</v>
      </c>
    </row>
    <row r="78" spans="1:5" ht="28">
      <c r="A78" s="50">
        <v>77</v>
      </c>
      <c r="B78" s="51" t="s">
        <v>942</v>
      </c>
      <c r="C78" s="51">
        <v>184</v>
      </c>
      <c r="D78" s="51" t="s">
        <v>744</v>
      </c>
      <c r="E78" s="50" t="s">
        <v>745</v>
      </c>
    </row>
    <row r="79" spans="1:5" ht="56">
      <c r="A79" s="50">
        <v>78</v>
      </c>
      <c r="B79" s="51" t="s">
        <v>943</v>
      </c>
      <c r="C79" s="51" t="s">
        <v>746</v>
      </c>
      <c r="D79" s="51" t="s">
        <v>744</v>
      </c>
      <c r="E79" s="50" t="s">
        <v>745</v>
      </c>
    </row>
    <row r="80" spans="1:5" ht="28">
      <c r="A80" s="50">
        <v>79</v>
      </c>
      <c r="B80" s="51" t="s">
        <v>944</v>
      </c>
      <c r="C80" s="51" t="s">
        <v>747</v>
      </c>
      <c r="D80" s="51" t="s">
        <v>744</v>
      </c>
      <c r="E80" s="50" t="s">
        <v>745</v>
      </c>
    </row>
    <row r="81" spans="1:5" ht="28">
      <c r="A81" s="50">
        <v>80</v>
      </c>
      <c r="B81" s="51" t="s">
        <v>945</v>
      </c>
      <c r="C81" s="51" t="s">
        <v>748</v>
      </c>
      <c r="D81" s="51" t="s">
        <v>744</v>
      </c>
      <c r="E81" s="50" t="s">
        <v>745</v>
      </c>
    </row>
    <row r="82" spans="1:5" ht="84">
      <c r="A82" s="50">
        <v>81</v>
      </c>
      <c r="B82" s="51" t="s">
        <v>946</v>
      </c>
      <c r="C82" s="51" t="s">
        <v>749</v>
      </c>
      <c r="D82" s="51" t="s">
        <v>744</v>
      </c>
      <c r="E82" s="50" t="s">
        <v>745</v>
      </c>
    </row>
    <row r="83" spans="1:5" ht="42">
      <c r="A83" s="50">
        <v>82</v>
      </c>
      <c r="B83" s="51" t="s">
        <v>947</v>
      </c>
      <c r="C83" s="51" t="s">
        <v>750</v>
      </c>
      <c r="D83" s="51" t="s">
        <v>744</v>
      </c>
      <c r="E83" s="50" t="s">
        <v>745</v>
      </c>
    </row>
    <row r="84" spans="1:5" ht="112">
      <c r="A84" s="50">
        <v>83</v>
      </c>
      <c r="B84" s="51" t="s">
        <v>948</v>
      </c>
      <c r="C84" s="51" t="s">
        <v>751</v>
      </c>
      <c r="D84" s="51" t="s">
        <v>744</v>
      </c>
      <c r="E84" s="50" t="s">
        <v>745</v>
      </c>
    </row>
    <row r="85" spans="1:5" ht="42">
      <c r="A85" s="50">
        <v>84</v>
      </c>
      <c r="B85" s="51" t="s">
        <v>949</v>
      </c>
      <c r="C85" s="51" t="s">
        <v>752</v>
      </c>
      <c r="D85" s="51" t="s">
        <v>744</v>
      </c>
      <c r="E85" s="50" t="s">
        <v>745</v>
      </c>
    </row>
    <row r="86" spans="1:5" ht="28">
      <c r="A86" s="50">
        <v>85</v>
      </c>
      <c r="B86" s="51" t="s">
        <v>950</v>
      </c>
      <c r="C86" s="51" t="s">
        <v>753</v>
      </c>
      <c r="D86" s="51" t="s">
        <v>744</v>
      </c>
      <c r="E86" s="50" t="s">
        <v>745</v>
      </c>
    </row>
    <row r="87" spans="1:5" ht="42">
      <c r="A87" s="50">
        <v>86</v>
      </c>
      <c r="B87" s="51" t="s">
        <v>951</v>
      </c>
      <c r="C87" s="51" t="s">
        <v>754</v>
      </c>
      <c r="D87" s="51" t="s">
        <v>744</v>
      </c>
      <c r="E87" s="50" t="s">
        <v>745</v>
      </c>
    </row>
    <row r="88" spans="1:5" ht="28">
      <c r="A88" s="50">
        <v>87</v>
      </c>
      <c r="B88" s="51" t="s">
        <v>952</v>
      </c>
      <c r="C88" s="51">
        <v>1</v>
      </c>
      <c r="D88" s="51" t="s">
        <v>744</v>
      </c>
      <c r="E88" s="50" t="s">
        <v>745</v>
      </c>
    </row>
    <row r="89" spans="1:5" ht="70">
      <c r="A89" s="50">
        <v>88</v>
      </c>
      <c r="B89" s="51" t="s">
        <v>953</v>
      </c>
      <c r="C89" s="51" t="s">
        <v>755</v>
      </c>
      <c r="D89" s="51" t="s">
        <v>744</v>
      </c>
      <c r="E89" s="50" t="s">
        <v>745</v>
      </c>
    </row>
    <row r="90" spans="1:5" ht="140">
      <c r="A90" s="50">
        <v>89</v>
      </c>
      <c r="B90" s="51" t="s">
        <v>954</v>
      </c>
      <c r="C90" s="51" t="s">
        <v>756</v>
      </c>
      <c r="D90" s="51" t="s">
        <v>744</v>
      </c>
      <c r="E90" s="50" t="s">
        <v>745</v>
      </c>
    </row>
    <row r="91" spans="1:5" ht="42">
      <c r="A91" s="50">
        <v>90</v>
      </c>
      <c r="B91" s="51" t="s">
        <v>955</v>
      </c>
      <c r="C91" s="51" t="s">
        <v>757</v>
      </c>
      <c r="D91" s="51" t="s">
        <v>744</v>
      </c>
      <c r="E91" s="50" t="s">
        <v>745</v>
      </c>
    </row>
    <row r="92" spans="1:5" ht="84">
      <c r="A92" s="50">
        <v>91</v>
      </c>
      <c r="B92" s="51" t="s">
        <v>956</v>
      </c>
      <c r="C92" s="51" t="s">
        <v>758</v>
      </c>
      <c r="D92" s="51" t="s">
        <v>744</v>
      </c>
      <c r="E92" s="50" t="s">
        <v>745</v>
      </c>
    </row>
    <row r="93" spans="1:5" ht="28">
      <c r="A93" s="50">
        <v>92</v>
      </c>
      <c r="B93" s="51" t="s">
        <v>957</v>
      </c>
      <c r="C93" s="51" t="s">
        <v>760</v>
      </c>
      <c r="D93" s="51" t="s">
        <v>744</v>
      </c>
      <c r="E93" s="50" t="s">
        <v>745</v>
      </c>
    </row>
    <row r="94" spans="1:5" ht="28">
      <c r="A94" s="50">
        <v>93</v>
      </c>
      <c r="B94" s="51" t="s">
        <v>958</v>
      </c>
      <c r="C94" s="51" t="s">
        <v>761</v>
      </c>
      <c r="D94" s="51" t="s">
        <v>744</v>
      </c>
      <c r="E94" s="50" t="s">
        <v>745</v>
      </c>
    </row>
    <row r="95" spans="1:5" ht="42">
      <c r="A95" s="50">
        <v>94</v>
      </c>
      <c r="B95" s="51" t="s">
        <v>959</v>
      </c>
      <c r="C95" s="51" t="s">
        <v>762</v>
      </c>
      <c r="D95" s="51" t="s">
        <v>744</v>
      </c>
      <c r="E95" s="50" t="s">
        <v>745</v>
      </c>
    </row>
    <row r="96" spans="1:5" ht="28">
      <c r="A96" s="50">
        <v>95</v>
      </c>
      <c r="B96" s="51" t="s">
        <v>960</v>
      </c>
      <c r="C96" s="51" t="s">
        <v>763</v>
      </c>
      <c r="D96" s="51" t="s">
        <v>744</v>
      </c>
      <c r="E96" s="50" t="s">
        <v>745</v>
      </c>
    </row>
    <row r="97" spans="1:5" ht="42">
      <c r="A97" s="50">
        <v>96</v>
      </c>
      <c r="B97" s="51" t="s">
        <v>961</v>
      </c>
      <c r="C97" s="51" t="s">
        <v>764</v>
      </c>
      <c r="D97" s="51" t="s">
        <v>765</v>
      </c>
      <c r="E97" s="50" t="s">
        <v>745</v>
      </c>
    </row>
    <row r="98" spans="1:5" ht="28">
      <c r="A98" s="50">
        <v>97</v>
      </c>
      <c r="B98" s="51" t="s">
        <v>962</v>
      </c>
      <c r="C98" s="51" t="s">
        <v>766</v>
      </c>
      <c r="D98" s="51" t="s">
        <v>765</v>
      </c>
      <c r="E98" s="51" t="s">
        <v>745</v>
      </c>
    </row>
    <row r="99" spans="1:5" ht="84">
      <c r="A99" s="50">
        <v>98</v>
      </c>
      <c r="B99" s="51" t="s">
        <v>963</v>
      </c>
      <c r="C99" s="51" t="s">
        <v>767</v>
      </c>
      <c r="D99" s="51" t="s">
        <v>765</v>
      </c>
      <c r="E99" s="51" t="s">
        <v>745</v>
      </c>
    </row>
    <row r="100" spans="1:5" ht="28">
      <c r="A100" s="50">
        <v>99</v>
      </c>
      <c r="B100" s="51" t="s">
        <v>964</v>
      </c>
      <c r="C100" s="51" t="s">
        <v>768</v>
      </c>
      <c r="D100" s="51" t="s">
        <v>765</v>
      </c>
      <c r="E100" s="51" t="s">
        <v>745</v>
      </c>
    </row>
    <row r="101" spans="1:5" ht="28">
      <c r="A101" s="50">
        <v>100</v>
      </c>
      <c r="B101" s="51" t="s">
        <v>965</v>
      </c>
      <c r="C101" s="51" t="s">
        <v>769</v>
      </c>
      <c r="D101" s="51" t="s">
        <v>765</v>
      </c>
      <c r="E101" s="51" t="s">
        <v>745</v>
      </c>
    </row>
    <row r="102" spans="1:5" ht="28">
      <c r="A102" s="50">
        <v>101</v>
      </c>
      <c r="B102" s="51" t="s">
        <v>966</v>
      </c>
      <c r="C102" s="51" t="s">
        <v>770</v>
      </c>
      <c r="D102" s="51" t="s">
        <v>765</v>
      </c>
      <c r="E102" s="51" t="s">
        <v>745</v>
      </c>
    </row>
    <row r="103" spans="1:5">
      <c r="A103" s="50">
        <v>102</v>
      </c>
      <c r="B103" s="51" t="s">
        <v>967</v>
      </c>
      <c r="C103" s="51" t="s">
        <v>771</v>
      </c>
      <c r="D103" s="51" t="s">
        <v>765</v>
      </c>
      <c r="E103" s="51" t="s">
        <v>745</v>
      </c>
    </row>
    <row r="104" spans="1:5">
      <c r="A104" s="54">
        <v>103</v>
      </c>
      <c r="B104" s="51" t="s">
        <v>968</v>
      </c>
      <c r="C104" s="51" t="s">
        <v>772</v>
      </c>
      <c r="D104" s="51" t="s">
        <v>765</v>
      </c>
      <c r="E104" s="51" t="s">
        <v>745</v>
      </c>
    </row>
    <row r="105" spans="1:5">
      <c r="A105" s="54">
        <v>104</v>
      </c>
      <c r="B105" s="51" t="s">
        <v>969</v>
      </c>
      <c r="C105" s="51" t="s">
        <v>773</v>
      </c>
      <c r="D105" s="51" t="s">
        <v>765</v>
      </c>
      <c r="E105" s="51" t="s">
        <v>745</v>
      </c>
    </row>
    <row r="106" spans="1:5" ht="28">
      <c r="A106" s="54">
        <v>105</v>
      </c>
      <c r="B106" s="51" t="s">
        <v>970</v>
      </c>
      <c r="C106" s="27" t="s">
        <v>774</v>
      </c>
      <c r="D106" s="27" t="s">
        <v>765</v>
      </c>
      <c r="E106" s="27" t="s">
        <v>745</v>
      </c>
    </row>
    <row r="107" spans="1:5" ht="28">
      <c r="A107" s="54">
        <v>106</v>
      </c>
      <c r="B107" s="27" t="s">
        <v>971</v>
      </c>
      <c r="C107" s="27" t="s">
        <v>775</v>
      </c>
      <c r="D107" s="27" t="s">
        <v>765</v>
      </c>
      <c r="E107" s="27" t="s">
        <v>745</v>
      </c>
    </row>
    <row r="108" spans="1:5" ht="126">
      <c r="A108" s="54">
        <v>107</v>
      </c>
      <c r="B108" s="27" t="s">
        <v>972</v>
      </c>
      <c r="C108" s="27" t="s">
        <v>776</v>
      </c>
      <c r="D108" s="27" t="s">
        <v>765</v>
      </c>
      <c r="E108" s="27" t="s">
        <v>745</v>
      </c>
    </row>
    <row r="109" spans="1:5" ht="42">
      <c r="A109" s="54">
        <v>108</v>
      </c>
      <c r="B109" s="27" t="s">
        <v>973</v>
      </c>
      <c r="C109" s="27" t="b">
        <v>1</v>
      </c>
      <c r="D109" s="27" t="s">
        <v>765</v>
      </c>
      <c r="E109" s="27" t="s">
        <v>745</v>
      </c>
    </row>
    <row r="110" spans="1:5" ht="28">
      <c r="A110" s="54">
        <v>109</v>
      </c>
      <c r="B110" s="27" t="s">
        <v>974</v>
      </c>
      <c r="C110" s="27" t="s">
        <v>777</v>
      </c>
      <c r="D110" s="27" t="s">
        <v>765</v>
      </c>
      <c r="E110" s="27" t="s">
        <v>745</v>
      </c>
    </row>
    <row r="111" spans="1:5" ht="112">
      <c r="A111" s="54">
        <v>110</v>
      </c>
      <c r="B111" s="27" t="s">
        <v>975</v>
      </c>
      <c r="C111" s="27" t="s">
        <v>778</v>
      </c>
      <c r="D111" s="27" t="s">
        <v>765</v>
      </c>
      <c r="E111" s="27" t="s">
        <v>745</v>
      </c>
    </row>
    <row r="112" spans="1:5">
      <c r="A112" s="54">
        <v>111</v>
      </c>
      <c r="B112" s="27" t="s">
        <v>976</v>
      </c>
      <c r="C112" s="27" t="s">
        <v>779</v>
      </c>
      <c r="D112" s="27" t="s">
        <v>765</v>
      </c>
      <c r="E112" s="27" t="s">
        <v>745</v>
      </c>
    </row>
    <row r="113" spans="1:5">
      <c r="A113" s="54">
        <v>112</v>
      </c>
      <c r="B113" s="27" t="s">
        <v>977</v>
      </c>
      <c r="C113" s="27" t="s">
        <v>780</v>
      </c>
      <c r="D113" s="27" t="s">
        <v>765</v>
      </c>
      <c r="E113" s="27" t="s">
        <v>745</v>
      </c>
    </row>
    <row r="114" spans="1:5">
      <c r="A114" s="54">
        <v>113</v>
      </c>
      <c r="B114" s="27" t="s">
        <v>978</v>
      </c>
      <c r="C114" s="27" t="s">
        <v>781</v>
      </c>
      <c r="D114" s="27" t="s">
        <v>765</v>
      </c>
      <c r="E114" s="27" t="s">
        <v>745</v>
      </c>
    </row>
    <row r="115" spans="1:5" ht="28">
      <c r="A115" s="54">
        <v>114</v>
      </c>
      <c r="B115" s="27" t="s">
        <v>979</v>
      </c>
      <c r="C115" s="27" t="s">
        <v>782</v>
      </c>
      <c r="D115" s="27" t="s">
        <v>765</v>
      </c>
      <c r="E115" s="27" t="s">
        <v>745</v>
      </c>
    </row>
    <row r="116" spans="1:5" ht="56">
      <c r="A116" s="54">
        <v>115</v>
      </c>
      <c r="B116" s="27" t="s">
        <v>980</v>
      </c>
      <c r="C116" s="27" t="s">
        <v>783</v>
      </c>
      <c r="D116" s="27" t="s">
        <v>784</v>
      </c>
      <c r="E116" s="27" t="s">
        <v>745</v>
      </c>
    </row>
    <row r="117" spans="1:5" ht="28">
      <c r="A117" s="54">
        <v>116</v>
      </c>
      <c r="B117" s="27" t="s">
        <v>981</v>
      </c>
      <c r="C117" s="27" t="s">
        <v>785</v>
      </c>
      <c r="D117" s="27" t="s">
        <v>784</v>
      </c>
      <c r="E117" s="27" t="s">
        <v>745</v>
      </c>
    </row>
    <row r="118" spans="1:5" ht="28">
      <c r="A118" s="54">
        <v>117</v>
      </c>
      <c r="B118" s="27" t="s">
        <v>982</v>
      </c>
      <c r="C118" s="27" t="s">
        <v>786</v>
      </c>
      <c r="D118" s="27" t="s">
        <v>784</v>
      </c>
      <c r="E118" s="27" t="s">
        <v>745</v>
      </c>
    </row>
    <row r="119" spans="1:5" ht="28">
      <c r="A119" s="54">
        <v>118</v>
      </c>
      <c r="B119" s="27" t="s">
        <v>983</v>
      </c>
      <c r="C119" s="27" t="s">
        <v>787</v>
      </c>
      <c r="D119" s="27" t="s">
        <v>784</v>
      </c>
      <c r="E119" s="27" t="s">
        <v>745</v>
      </c>
    </row>
    <row r="120" spans="1:5" ht="98">
      <c r="A120" s="54">
        <v>119</v>
      </c>
      <c r="B120" s="27" t="s">
        <v>984</v>
      </c>
      <c r="C120" s="27" t="s">
        <v>788</v>
      </c>
      <c r="D120" s="27" t="s">
        <v>784</v>
      </c>
      <c r="E120" s="27" t="s">
        <v>745</v>
      </c>
    </row>
    <row r="121" spans="1:5" ht="84">
      <c r="A121" s="54">
        <v>120</v>
      </c>
      <c r="B121" s="27" t="s">
        <v>985</v>
      </c>
      <c r="C121" s="27" t="s">
        <v>789</v>
      </c>
      <c r="D121" s="27" t="s">
        <v>784</v>
      </c>
      <c r="E121" s="27" t="s">
        <v>745</v>
      </c>
    </row>
    <row r="122" spans="1:5" ht="70">
      <c r="A122" s="54">
        <v>121</v>
      </c>
      <c r="B122" s="27" t="s">
        <v>986</v>
      </c>
      <c r="C122" s="27" t="s">
        <v>790</v>
      </c>
      <c r="D122" s="27" t="s">
        <v>784</v>
      </c>
      <c r="E122" s="27" t="s">
        <v>745</v>
      </c>
    </row>
    <row r="123" spans="1:5" ht="84">
      <c r="A123" s="54">
        <v>122</v>
      </c>
      <c r="B123" s="27" t="s">
        <v>987</v>
      </c>
      <c r="C123" s="27" t="s">
        <v>791</v>
      </c>
      <c r="D123" s="27" t="s">
        <v>784</v>
      </c>
      <c r="E123" s="27" t="s">
        <v>745</v>
      </c>
    </row>
    <row r="124" spans="1:5" ht="42">
      <c r="A124" s="54">
        <v>123</v>
      </c>
      <c r="B124" s="27" t="s">
        <v>988</v>
      </c>
      <c r="C124" s="27" t="s">
        <v>792</v>
      </c>
      <c r="D124" s="27" t="s">
        <v>784</v>
      </c>
      <c r="E124" s="27" t="s">
        <v>745</v>
      </c>
    </row>
    <row r="125" spans="1:5" ht="56">
      <c r="A125" s="54">
        <v>124</v>
      </c>
      <c r="B125" s="27" t="s">
        <v>989</v>
      </c>
      <c r="C125" s="27" t="s">
        <v>793</v>
      </c>
      <c r="D125" s="27" t="s">
        <v>784</v>
      </c>
      <c r="E125" s="27" t="s">
        <v>745</v>
      </c>
    </row>
    <row r="126" spans="1:5" ht="140">
      <c r="A126" s="54">
        <v>125</v>
      </c>
      <c r="B126" s="27" t="s">
        <v>990</v>
      </c>
      <c r="C126" s="27" t="s">
        <v>794</v>
      </c>
      <c r="D126" s="27" t="s">
        <v>784</v>
      </c>
      <c r="E126" s="27" t="s">
        <v>745</v>
      </c>
    </row>
    <row r="127" spans="1:5" ht="56">
      <c r="A127" s="54">
        <v>126</v>
      </c>
      <c r="B127" s="27" t="s">
        <v>991</v>
      </c>
      <c r="C127" s="27" t="s">
        <v>795</v>
      </c>
      <c r="D127" s="27" t="s">
        <v>784</v>
      </c>
      <c r="E127" s="27" t="s">
        <v>745</v>
      </c>
    </row>
    <row r="128" spans="1:5" ht="56">
      <c r="A128" s="54">
        <v>127</v>
      </c>
      <c r="B128" s="27" t="s">
        <v>992</v>
      </c>
      <c r="C128" s="27" t="s">
        <v>796</v>
      </c>
      <c r="D128" s="27" t="s">
        <v>784</v>
      </c>
      <c r="E128" s="27" t="s">
        <v>745</v>
      </c>
    </row>
    <row r="129" spans="1:5" ht="56">
      <c r="A129" s="54">
        <v>128</v>
      </c>
      <c r="B129" s="27" t="s">
        <v>993</v>
      </c>
      <c r="C129" s="27" t="s">
        <v>797</v>
      </c>
      <c r="D129" s="27" t="s">
        <v>784</v>
      </c>
      <c r="E129" s="27" t="s">
        <v>745</v>
      </c>
    </row>
    <row r="130" spans="1:5" ht="42">
      <c r="A130" s="54">
        <v>129</v>
      </c>
      <c r="B130" s="27" t="s">
        <v>994</v>
      </c>
      <c r="C130" s="27" t="s">
        <v>798</v>
      </c>
      <c r="D130" s="27" t="s">
        <v>784</v>
      </c>
      <c r="E130" s="27" t="s">
        <v>745</v>
      </c>
    </row>
    <row r="131" spans="1:5" ht="28">
      <c r="A131" s="54">
        <v>130</v>
      </c>
      <c r="B131" s="27" t="s">
        <v>995</v>
      </c>
      <c r="C131" s="27" t="s">
        <v>799</v>
      </c>
      <c r="D131" s="27" t="s">
        <v>784</v>
      </c>
      <c r="E131" s="27" t="s">
        <v>745</v>
      </c>
    </row>
    <row r="132" spans="1:5" ht="28">
      <c r="A132" s="54">
        <v>131</v>
      </c>
      <c r="B132" s="27" t="s">
        <v>996</v>
      </c>
      <c r="C132" s="27" t="s">
        <v>800</v>
      </c>
      <c r="D132" s="27" t="s">
        <v>784</v>
      </c>
      <c r="E132" s="27" t="s">
        <v>745</v>
      </c>
    </row>
    <row r="133" spans="1:5" ht="70">
      <c r="A133" s="54">
        <v>132</v>
      </c>
      <c r="B133" s="27" t="s">
        <v>997</v>
      </c>
      <c r="C133" s="27" t="s">
        <v>801</v>
      </c>
      <c r="D133" s="27" t="s">
        <v>784</v>
      </c>
      <c r="E133" s="27" t="s">
        <v>745</v>
      </c>
    </row>
    <row r="134" spans="1:5" ht="42">
      <c r="A134" s="54">
        <v>133</v>
      </c>
      <c r="B134" s="27" t="s">
        <v>998</v>
      </c>
      <c r="C134" s="27" t="s">
        <v>802</v>
      </c>
      <c r="D134" s="27" t="s">
        <v>784</v>
      </c>
      <c r="E134" s="27" t="s">
        <v>745</v>
      </c>
    </row>
    <row r="135" spans="1:5" ht="42">
      <c r="A135" s="54">
        <v>134</v>
      </c>
      <c r="B135" s="27" t="s">
        <v>999</v>
      </c>
      <c r="C135" s="27" t="s">
        <v>803</v>
      </c>
      <c r="D135" s="27" t="s">
        <v>784</v>
      </c>
      <c r="E135" s="27" t="s">
        <v>745</v>
      </c>
    </row>
    <row r="136" spans="1:5" ht="28">
      <c r="A136" s="54">
        <v>135</v>
      </c>
      <c r="B136" s="27" t="s">
        <v>1000</v>
      </c>
      <c r="C136" s="27" t="s">
        <v>804</v>
      </c>
      <c r="D136" s="27" t="s">
        <v>784</v>
      </c>
      <c r="E136" s="27" t="s">
        <v>745</v>
      </c>
    </row>
    <row r="137" spans="1:5" ht="28">
      <c r="A137" s="54">
        <v>136</v>
      </c>
      <c r="B137" s="27" t="s">
        <v>1001</v>
      </c>
      <c r="C137" s="27" t="s">
        <v>805</v>
      </c>
      <c r="D137" s="27" t="s">
        <v>806</v>
      </c>
      <c r="E137" s="27" t="s">
        <v>807</v>
      </c>
    </row>
    <row r="138" spans="1:5">
      <c r="A138" s="54">
        <v>137</v>
      </c>
      <c r="B138" s="27" t="s">
        <v>1002</v>
      </c>
      <c r="C138" s="27" t="s">
        <v>808</v>
      </c>
      <c r="D138" s="27" t="s">
        <v>806</v>
      </c>
      <c r="E138" s="27" t="s">
        <v>807</v>
      </c>
    </row>
    <row r="139" spans="1:5" ht="28">
      <c r="A139" s="54">
        <v>138</v>
      </c>
      <c r="B139" s="27" t="s">
        <v>1003</v>
      </c>
      <c r="C139" s="27" t="s">
        <v>809</v>
      </c>
      <c r="D139" s="27" t="s">
        <v>806</v>
      </c>
      <c r="E139" s="27" t="s">
        <v>807</v>
      </c>
    </row>
    <row r="140" spans="1:5" ht="56">
      <c r="A140" s="54">
        <v>139</v>
      </c>
      <c r="B140" s="27" t="s">
        <v>1004</v>
      </c>
      <c r="C140" s="27" t="s">
        <v>810</v>
      </c>
      <c r="D140" s="27" t="s">
        <v>806</v>
      </c>
      <c r="E140" s="27" t="s">
        <v>807</v>
      </c>
    </row>
    <row r="141" spans="1:5" ht="126">
      <c r="A141" s="54">
        <v>140</v>
      </c>
      <c r="B141" s="27" t="s">
        <v>1005</v>
      </c>
      <c r="C141" s="27" t="s">
        <v>811</v>
      </c>
      <c r="D141" s="27" t="s">
        <v>806</v>
      </c>
      <c r="E141" s="27" t="s">
        <v>807</v>
      </c>
    </row>
    <row r="142" spans="1:5" ht="140">
      <c r="A142" s="54">
        <v>141</v>
      </c>
      <c r="B142" s="27" t="s">
        <v>1006</v>
      </c>
      <c r="C142" s="27" t="s">
        <v>812</v>
      </c>
      <c r="D142" s="27" t="s">
        <v>806</v>
      </c>
      <c r="E142" s="27" t="s">
        <v>807</v>
      </c>
    </row>
    <row r="143" spans="1:5" ht="56">
      <c r="A143" s="54">
        <v>142</v>
      </c>
      <c r="B143" s="27" t="s">
        <v>1007</v>
      </c>
      <c r="C143" s="27" t="s">
        <v>813</v>
      </c>
      <c r="D143" s="27" t="s">
        <v>806</v>
      </c>
      <c r="E143" s="27" t="s">
        <v>807</v>
      </c>
    </row>
    <row r="144" spans="1:5" ht="98">
      <c r="A144" s="54">
        <v>143</v>
      </c>
      <c r="B144" s="27" t="s">
        <v>1008</v>
      </c>
      <c r="C144" s="27" t="s">
        <v>814</v>
      </c>
      <c r="D144" s="27" t="s">
        <v>806</v>
      </c>
      <c r="E144" s="27" t="s">
        <v>807</v>
      </c>
    </row>
    <row r="145" spans="1:5" ht="28">
      <c r="A145" s="54">
        <v>144</v>
      </c>
      <c r="B145" s="27" t="s">
        <v>1009</v>
      </c>
      <c r="C145" s="27" t="s">
        <v>815</v>
      </c>
      <c r="D145" s="27" t="s">
        <v>806</v>
      </c>
      <c r="E145" s="27" t="s">
        <v>807</v>
      </c>
    </row>
    <row r="146" spans="1:5" ht="28">
      <c r="A146" s="54">
        <v>145</v>
      </c>
      <c r="B146" s="27" t="s">
        <v>1010</v>
      </c>
      <c r="C146" s="27">
        <v>0</v>
      </c>
      <c r="D146" s="27" t="s">
        <v>806</v>
      </c>
      <c r="E146" s="27" t="s">
        <v>807</v>
      </c>
    </row>
    <row r="147" spans="1:5" ht="42">
      <c r="A147" s="54">
        <v>146</v>
      </c>
      <c r="B147" s="27" t="s">
        <v>1011</v>
      </c>
      <c r="C147" s="27" t="s">
        <v>816</v>
      </c>
      <c r="D147" s="27" t="s">
        <v>806</v>
      </c>
      <c r="E147" s="27" t="s">
        <v>807</v>
      </c>
    </row>
    <row r="148" spans="1:5" ht="42">
      <c r="A148" s="54">
        <v>147</v>
      </c>
      <c r="B148" s="27" t="s">
        <v>1012</v>
      </c>
      <c r="C148" s="27" t="s">
        <v>817</v>
      </c>
      <c r="D148" s="27" t="s">
        <v>806</v>
      </c>
      <c r="E148" s="27" t="s">
        <v>807</v>
      </c>
    </row>
    <row r="149" spans="1:5" ht="42">
      <c r="A149" s="54">
        <v>148</v>
      </c>
      <c r="B149" s="27" t="s">
        <v>1013</v>
      </c>
      <c r="C149" s="27" t="s">
        <v>818</v>
      </c>
      <c r="D149" s="27" t="s">
        <v>806</v>
      </c>
      <c r="E149" s="27" t="s">
        <v>807</v>
      </c>
    </row>
    <row r="150" spans="1:5">
      <c r="A150" s="54">
        <v>149</v>
      </c>
      <c r="B150" s="27" t="s">
        <v>1014</v>
      </c>
      <c r="C150" s="27" t="s">
        <v>760</v>
      </c>
      <c r="D150" s="27" t="s">
        <v>806</v>
      </c>
      <c r="E150" s="27" t="s">
        <v>807</v>
      </c>
    </row>
    <row r="151" spans="1:5">
      <c r="A151" s="54">
        <v>150</v>
      </c>
      <c r="B151" s="27" t="s">
        <v>1015</v>
      </c>
      <c r="C151" s="27" t="s">
        <v>819</v>
      </c>
      <c r="D151" s="27" t="s">
        <v>806</v>
      </c>
      <c r="E151" s="27" t="s">
        <v>807</v>
      </c>
    </row>
    <row r="152" spans="1:5" ht="28">
      <c r="A152" s="54">
        <v>151</v>
      </c>
      <c r="B152" s="27" t="s">
        <v>1016</v>
      </c>
      <c r="C152" s="27" t="s">
        <v>820</v>
      </c>
      <c r="D152" s="27" t="s">
        <v>806</v>
      </c>
      <c r="E152" s="27" t="s">
        <v>807</v>
      </c>
    </row>
    <row r="153" spans="1:5" ht="28">
      <c r="A153" s="54">
        <v>152</v>
      </c>
      <c r="B153" s="27" t="s">
        <v>1017</v>
      </c>
      <c r="C153" s="27">
        <v>1997</v>
      </c>
      <c r="D153" s="27" t="s">
        <v>821</v>
      </c>
      <c r="E153" s="27" t="s">
        <v>807</v>
      </c>
    </row>
    <row r="154" spans="1:5" ht="42">
      <c r="A154" s="54">
        <v>153</v>
      </c>
      <c r="B154" s="27" t="s">
        <v>1018</v>
      </c>
      <c r="C154" s="27" t="s">
        <v>822</v>
      </c>
      <c r="D154" s="27" t="s">
        <v>821</v>
      </c>
      <c r="E154" s="27" t="s">
        <v>807</v>
      </c>
    </row>
    <row r="155" spans="1:5" ht="28">
      <c r="A155" s="54">
        <v>154</v>
      </c>
      <c r="B155" s="27" t="s">
        <v>1019</v>
      </c>
      <c r="C155" s="27" t="s">
        <v>823</v>
      </c>
      <c r="D155" s="27" t="s">
        <v>821</v>
      </c>
      <c r="E155" s="27" t="s">
        <v>807</v>
      </c>
    </row>
    <row r="156" spans="1:5" ht="140">
      <c r="A156" s="54">
        <v>155</v>
      </c>
      <c r="B156" s="27" t="s">
        <v>1020</v>
      </c>
      <c r="C156" s="27" t="s">
        <v>824</v>
      </c>
      <c r="D156" s="27" t="s">
        <v>821</v>
      </c>
      <c r="E156" s="27" t="s">
        <v>807</v>
      </c>
    </row>
    <row r="157" spans="1:5" ht="84">
      <c r="A157" s="54">
        <v>156</v>
      </c>
      <c r="B157" s="27" t="s">
        <v>1021</v>
      </c>
      <c r="C157" s="27" t="s">
        <v>825</v>
      </c>
      <c r="D157" s="27" t="s">
        <v>821</v>
      </c>
      <c r="E157" s="27" t="s">
        <v>807</v>
      </c>
    </row>
    <row r="158" spans="1:5" ht="28">
      <c r="A158" s="54">
        <v>157</v>
      </c>
      <c r="B158" s="27" t="s">
        <v>1022</v>
      </c>
      <c r="C158" s="27" t="s">
        <v>826</v>
      </c>
      <c r="D158" s="27" t="s">
        <v>821</v>
      </c>
      <c r="E158" s="27" t="s">
        <v>807</v>
      </c>
    </row>
    <row r="159" spans="1:5" ht="56">
      <c r="A159" s="54">
        <v>158</v>
      </c>
      <c r="B159" s="27" t="s">
        <v>1023</v>
      </c>
      <c r="C159" s="27" t="s">
        <v>827</v>
      </c>
      <c r="D159" s="27" t="s">
        <v>821</v>
      </c>
      <c r="E159" s="27" t="s">
        <v>807</v>
      </c>
    </row>
    <row r="160" spans="1:5" ht="42">
      <c r="A160" s="54">
        <v>159</v>
      </c>
      <c r="B160" s="27" t="s">
        <v>1024</v>
      </c>
      <c r="C160" s="27" t="s">
        <v>828</v>
      </c>
      <c r="D160" s="27" t="s">
        <v>821</v>
      </c>
      <c r="E160" s="27" t="s">
        <v>807</v>
      </c>
    </row>
    <row r="161" spans="1:5" ht="42">
      <c r="A161" s="54">
        <v>160</v>
      </c>
      <c r="B161" s="27" t="s">
        <v>1025</v>
      </c>
      <c r="C161" s="27" t="s">
        <v>829</v>
      </c>
      <c r="D161" s="27" t="s">
        <v>821</v>
      </c>
      <c r="E161" s="27" t="s">
        <v>807</v>
      </c>
    </row>
    <row r="162" spans="1:5" ht="28">
      <c r="A162" s="54">
        <v>161</v>
      </c>
      <c r="B162" s="27" t="s">
        <v>1026</v>
      </c>
      <c r="C162" s="27" t="s">
        <v>830</v>
      </c>
      <c r="D162" s="27" t="s">
        <v>821</v>
      </c>
      <c r="E162" s="27" t="s">
        <v>807</v>
      </c>
    </row>
    <row r="163" spans="1:5" ht="98">
      <c r="A163" s="54">
        <v>162</v>
      </c>
      <c r="B163" s="27" t="s">
        <v>1027</v>
      </c>
      <c r="C163" s="27" t="s">
        <v>831</v>
      </c>
      <c r="D163" s="27" t="s">
        <v>821</v>
      </c>
      <c r="E163" s="27" t="s">
        <v>807</v>
      </c>
    </row>
    <row r="164" spans="1:5" ht="56">
      <c r="A164" s="54">
        <v>163</v>
      </c>
      <c r="B164" s="27" t="s">
        <v>1028</v>
      </c>
      <c r="C164" s="27" t="s">
        <v>832</v>
      </c>
      <c r="D164" s="27" t="s">
        <v>821</v>
      </c>
      <c r="E164" s="27" t="s">
        <v>807</v>
      </c>
    </row>
    <row r="165" spans="1:5" ht="28">
      <c r="A165" s="54">
        <v>164</v>
      </c>
      <c r="B165" s="27" t="s">
        <v>1029</v>
      </c>
      <c r="C165" s="27" t="s">
        <v>760</v>
      </c>
      <c r="D165" s="27" t="s">
        <v>821</v>
      </c>
      <c r="E165" s="27" t="s">
        <v>807</v>
      </c>
    </row>
    <row r="166" spans="1:5" ht="112">
      <c r="A166" s="54">
        <v>165</v>
      </c>
      <c r="B166" s="27" t="s">
        <v>1030</v>
      </c>
      <c r="C166" s="27" t="s">
        <v>833</v>
      </c>
      <c r="D166" s="27" t="s">
        <v>834</v>
      </c>
      <c r="E166" s="27" t="s">
        <v>807</v>
      </c>
    </row>
    <row r="167" spans="1:5" ht="70">
      <c r="A167" s="54">
        <v>166</v>
      </c>
      <c r="B167" s="27" t="s">
        <v>1031</v>
      </c>
      <c r="C167" s="27" t="s">
        <v>835</v>
      </c>
      <c r="D167" s="27" t="s">
        <v>834</v>
      </c>
      <c r="E167" s="27" t="s">
        <v>807</v>
      </c>
    </row>
    <row r="168" spans="1:5" ht="70">
      <c r="A168" s="54">
        <v>167</v>
      </c>
      <c r="B168" s="27" t="s">
        <v>1032</v>
      </c>
      <c r="C168" s="27" t="s">
        <v>836</v>
      </c>
      <c r="D168" s="27" t="s">
        <v>834</v>
      </c>
      <c r="E168" s="27" t="s">
        <v>807</v>
      </c>
    </row>
    <row r="169" spans="1:5" ht="56">
      <c r="A169" s="54">
        <v>168</v>
      </c>
      <c r="B169" s="27" t="s">
        <v>1033</v>
      </c>
      <c r="C169" s="27" t="s">
        <v>837</v>
      </c>
      <c r="D169" s="27" t="s">
        <v>834</v>
      </c>
      <c r="E169" s="27" t="s">
        <v>807</v>
      </c>
    </row>
    <row r="170" spans="1:5" ht="42">
      <c r="A170" s="54">
        <v>169</v>
      </c>
      <c r="B170" s="27" t="s">
        <v>1034</v>
      </c>
      <c r="C170" s="27" t="s">
        <v>838</v>
      </c>
      <c r="D170" s="27" t="s">
        <v>834</v>
      </c>
      <c r="E170" s="27" t="s">
        <v>807</v>
      </c>
    </row>
    <row r="171" spans="1:5" ht="70">
      <c r="A171" s="54">
        <v>170</v>
      </c>
      <c r="B171" s="27" t="s">
        <v>1035</v>
      </c>
      <c r="C171" s="27" t="s">
        <v>839</v>
      </c>
      <c r="D171" s="27" t="s">
        <v>834</v>
      </c>
      <c r="E171" s="27" t="s">
        <v>807</v>
      </c>
    </row>
    <row r="172" spans="1:5" ht="84">
      <c r="A172" s="54">
        <v>171</v>
      </c>
      <c r="B172" s="27" t="s">
        <v>1036</v>
      </c>
      <c r="C172" s="27" t="s">
        <v>840</v>
      </c>
      <c r="D172" s="27" t="s">
        <v>834</v>
      </c>
      <c r="E172" s="27" t="s">
        <v>807</v>
      </c>
    </row>
    <row r="173" spans="1:5" ht="84">
      <c r="A173" s="54">
        <v>172</v>
      </c>
      <c r="B173" s="27" t="s">
        <v>1037</v>
      </c>
      <c r="C173" s="27" t="s">
        <v>841</v>
      </c>
      <c r="D173" s="27" t="s">
        <v>834</v>
      </c>
      <c r="E173" s="27" t="s">
        <v>807</v>
      </c>
    </row>
    <row r="174" spans="1:5" ht="70">
      <c r="A174" s="54">
        <v>173</v>
      </c>
      <c r="B174" s="27" t="s">
        <v>1038</v>
      </c>
      <c r="C174" s="27" t="s">
        <v>842</v>
      </c>
      <c r="D174" s="27" t="s">
        <v>834</v>
      </c>
      <c r="E174" s="27" t="s">
        <v>807</v>
      </c>
    </row>
    <row r="175" spans="1:5" ht="154">
      <c r="A175" s="54">
        <v>174</v>
      </c>
      <c r="B175" s="27" t="s">
        <v>1039</v>
      </c>
      <c r="C175" s="27" t="s">
        <v>843</v>
      </c>
      <c r="D175" s="27" t="s">
        <v>834</v>
      </c>
      <c r="E175" s="27" t="s">
        <v>807</v>
      </c>
    </row>
    <row r="176" spans="1:5" ht="28">
      <c r="A176" s="54">
        <v>175</v>
      </c>
      <c r="B176" s="27" t="s">
        <v>1040</v>
      </c>
      <c r="C176" s="27" t="s">
        <v>844</v>
      </c>
      <c r="D176" s="27" t="s">
        <v>834</v>
      </c>
      <c r="E176" s="27" t="s">
        <v>807</v>
      </c>
    </row>
    <row r="177" spans="1:5" ht="28">
      <c r="A177" s="54">
        <v>176</v>
      </c>
      <c r="B177" s="27" t="s">
        <v>1041</v>
      </c>
      <c r="C177">
        <v>73</v>
      </c>
      <c r="D177" s="27" t="s">
        <v>834</v>
      </c>
      <c r="E177" s="27" t="s">
        <v>807</v>
      </c>
    </row>
    <row r="178" spans="1:5" ht="56">
      <c r="A178" s="54">
        <v>177</v>
      </c>
      <c r="B178" s="27" t="s">
        <v>1042</v>
      </c>
      <c r="C178" s="27" t="s">
        <v>845</v>
      </c>
      <c r="D178" s="27" t="s">
        <v>834</v>
      </c>
      <c r="E178" s="27" t="s">
        <v>807</v>
      </c>
    </row>
    <row r="179" spans="1:5" ht="42">
      <c r="A179" s="54">
        <v>178</v>
      </c>
      <c r="B179" s="27" t="s">
        <v>1043</v>
      </c>
      <c r="C179" s="27" t="s">
        <v>846</v>
      </c>
      <c r="D179" s="27" t="s">
        <v>847</v>
      </c>
      <c r="E179" s="27" t="s">
        <v>848</v>
      </c>
    </row>
    <row r="180" spans="1:5">
      <c r="A180" s="54">
        <v>179</v>
      </c>
      <c r="B180" s="27" t="s">
        <v>1044</v>
      </c>
      <c r="C180" s="27" t="s">
        <v>849</v>
      </c>
      <c r="D180" s="27" t="s">
        <v>847</v>
      </c>
      <c r="E180" s="27" t="s">
        <v>848</v>
      </c>
    </row>
    <row r="181" spans="1:5" ht="28">
      <c r="A181" s="54">
        <v>180</v>
      </c>
      <c r="B181" s="27" t="s">
        <v>1045</v>
      </c>
      <c r="C181" s="27" t="s">
        <v>850</v>
      </c>
      <c r="D181" s="27" t="s">
        <v>847</v>
      </c>
      <c r="E181" s="27" t="s">
        <v>848</v>
      </c>
    </row>
    <row r="182" spans="1:5" ht="56">
      <c r="A182" s="54">
        <v>181</v>
      </c>
      <c r="B182" s="27" t="s">
        <v>1046</v>
      </c>
      <c r="C182" s="27" t="s">
        <v>851</v>
      </c>
      <c r="D182" s="27" t="s">
        <v>847</v>
      </c>
      <c r="E182" s="27" t="s">
        <v>848</v>
      </c>
    </row>
    <row r="183" spans="1:5" ht="42">
      <c r="A183" s="54">
        <v>182</v>
      </c>
      <c r="B183" s="27" t="s">
        <v>1047</v>
      </c>
      <c r="C183" s="27" t="s">
        <v>852</v>
      </c>
      <c r="D183" s="27" t="s">
        <v>847</v>
      </c>
      <c r="E183" s="27" t="s">
        <v>848</v>
      </c>
    </row>
    <row r="184" spans="1:5" ht="42">
      <c r="A184" s="54">
        <v>183</v>
      </c>
      <c r="B184" s="27" t="s">
        <v>1048</v>
      </c>
      <c r="C184" s="27" t="s">
        <v>853</v>
      </c>
      <c r="D184" s="27" t="s">
        <v>847</v>
      </c>
      <c r="E184" s="27" t="s">
        <v>848</v>
      </c>
    </row>
    <row r="185" spans="1:5">
      <c r="A185" s="54">
        <v>184</v>
      </c>
      <c r="B185" s="27" t="s">
        <v>1049</v>
      </c>
      <c r="C185" s="27" t="s">
        <v>854</v>
      </c>
      <c r="D185" s="27" t="s">
        <v>847</v>
      </c>
      <c r="E185" s="27" t="s">
        <v>848</v>
      </c>
    </row>
    <row r="186" spans="1:5" ht="28">
      <c r="A186" s="54">
        <v>185</v>
      </c>
      <c r="B186" s="27" t="s">
        <v>1050</v>
      </c>
      <c r="C186" s="27" t="s">
        <v>855</v>
      </c>
      <c r="D186" s="27" t="s">
        <v>847</v>
      </c>
      <c r="E186" s="27" t="s">
        <v>848</v>
      </c>
    </row>
    <row r="187" spans="1:5" ht="28">
      <c r="A187" s="54">
        <v>186</v>
      </c>
      <c r="B187" s="27" t="s">
        <v>1051</v>
      </c>
      <c r="C187" s="27" t="s">
        <v>856</v>
      </c>
      <c r="D187" s="27" t="s">
        <v>847</v>
      </c>
      <c r="E187" s="27" t="s">
        <v>848</v>
      </c>
    </row>
    <row r="188" spans="1:5" ht="28">
      <c r="A188" s="54">
        <v>187</v>
      </c>
      <c r="B188" s="27" t="s">
        <v>1052</v>
      </c>
      <c r="C188" s="27" t="s">
        <v>857</v>
      </c>
      <c r="D188" s="27" t="s">
        <v>847</v>
      </c>
      <c r="E188" s="27" t="s">
        <v>848</v>
      </c>
    </row>
    <row r="189" spans="1:5" ht="28">
      <c r="A189" s="54">
        <v>188</v>
      </c>
      <c r="B189" s="27" t="s">
        <v>1053</v>
      </c>
      <c r="C189" t="b">
        <v>0</v>
      </c>
      <c r="D189" s="27" t="s">
        <v>847</v>
      </c>
      <c r="E189" s="27" t="s">
        <v>848</v>
      </c>
    </row>
    <row r="190" spans="1:5" ht="42">
      <c r="A190" s="54">
        <v>189</v>
      </c>
      <c r="B190" s="27" t="s">
        <v>1054</v>
      </c>
      <c r="C190" s="27" t="s">
        <v>858</v>
      </c>
      <c r="D190" s="27" t="s">
        <v>847</v>
      </c>
      <c r="E190" s="27" t="s">
        <v>848</v>
      </c>
    </row>
    <row r="191" spans="1:5" ht="42">
      <c r="A191" s="54">
        <v>190</v>
      </c>
      <c r="B191" s="27" t="s">
        <v>1055</v>
      </c>
      <c r="C191" s="27" t="s">
        <v>859</v>
      </c>
      <c r="D191" s="27" t="s">
        <v>847</v>
      </c>
      <c r="E191" s="27" t="s">
        <v>848</v>
      </c>
    </row>
    <row r="192" spans="1:5" ht="42">
      <c r="A192" s="54">
        <v>191</v>
      </c>
      <c r="B192" s="27" t="s">
        <v>1056</v>
      </c>
      <c r="C192" s="27" t="s">
        <v>860</v>
      </c>
      <c r="D192" s="27" t="s">
        <v>847</v>
      </c>
      <c r="E192" s="27" t="s">
        <v>848</v>
      </c>
    </row>
    <row r="193" spans="1:5" ht="42">
      <c r="A193" s="54">
        <v>192</v>
      </c>
      <c r="B193" s="27" t="s">
        <v>1057</v>
      </c>
      <c r="C193" s="27" t="s">
        <v>861</v>
      </c>
      <c r="D193" s="27" t="s">
        <v>847</v>
      </c>
      <c r="E193" s="27" t="s">
        <v>848</v>
      </c>
    </row>
    <row r="194" spans="1:5" ht="42">
      <c r="A194" s="54">
        <v>193</v>
      </c>
      <c r="B194" s="27" t="s">
        <v>1058</v>
      </c>
      <c r="C194" s="27" t="s">
        <v>862</v>
      </c>
      <c r="D194" s="27" t="s">
        <v>847</v>
      </c>
      <c r="E194" s="27" t="s">
        <v>848</v>
      </c>
    </row>
    <row r="195" spans="1:5" ht="28">
      <c r="A195" s="54">
        <v>194</v>
      </c>
      <c r="B195" s="27" t="s">
        <v>1059</v>
      </c>
      <c r="C195">
        <v>240</v>
      </c>
      <c r="D195" s="27" t="s">
        <v>847</v>
      </c>
      <c r="E195" s="27" t="s">
        <v>848</v>
      </c>
    </row>
    <row r="196" spans="1:5" ht="42">
      <c r="A196" s="54">
        <v>195</v>
      </c>
      <c r="B196" s="27" t="s">
        <v>1060</v>
      </c>
      <c r="C196" t="b">
        <v>1</v>
      </c>
      <c r="D196" s="27" t="s">
        <v>847</v>
      </c>
      <c r="E196" s="27" t="s">
        <v>848</v>
      </c>
    </row>
    <row r="197" spans="1:5" ht="28">
      <c r="A197" s="54">
        <v>196</v>
      </c>
      <c r="B197" s="27" t="s">
        <v>1061</v>
      </c>
      <c r="C197" t="b">
        <v>1</v>
      </c>
      <c r="D197" s="27" t="s">
        <v>847</v>
      </c>
      <c r="E197" s="27" t="s">
        <v>848</v>
      </c>
    </row>
    <row r="198" spans="1:5" ht="28">
      <c r="A198" s="54">
        <v>197</v>
      </c>
      <c r="B198" s="27" t="s">
        <v>1062</v>
      </c>
      <c r="C198" t="b">
        <v>1</v>
      </c>
      <c r="D198" s="27" t="s">
        <v>847</v>
      </c>
      <c r="E198" s="27" t="s">
        <v>848</v>
      </c>
    </row>
    <row r="199" spans="1:5">
      <c r="A199" s="54">
        <v>198</v>
      </c>
      <c r="B199" s="27" t="s">
        <v>1063</v>
      </c>
      <c r="C199" t="s">
        <v>804</v>
      </c>
      <c r="D199" s="27" t="s">
        <v>847</v>
      </c>
      <c r="E199" s="27" t="s">
        <v>848</v>
      </c>
    </row>
    <row r="200" spans="1:5">
      <c r="A200" s="54">
        <v>199</v>
      </c>
      <c r="B200" s="27" t="s">
        <v>1064</v>
      </c>
      <c r="C200" t="s">
        <v>760</v>
      </c>
      <c r="D200" s="27" t="s">
        <v>847</v>
      </c>
      <c r="E200" s="27" t="s">
        <v>848</v>
      </c>
    </row>
    <row r="201" spans="1:5" ht="28">
      <c r="A201" s="54">
        <v>200</v>
      </c>
      <c r="B201" s="27" t="s">
        <v>1065</v>
      </c>
      <c r="C201" t="s">
        <v>863</v>
      </c>
      <c r="D201" s="27" t="s">
        <v>847</v>
      </c>
      <c r="E201" s="27" t="s">
        <v>848</v>
      </c>
    </row>
    <row r="202" spans="1:5" ht="84">
      <c r="A202" s="54">
        <v>201</v>
      </c>
      <c r="B202" s="27" t="s">
        <v>1069</v>
      </c>
      <c r="C202" s="27" t="s">
        <v>864</v>
      </c>
      <c r="D202" s="27" t="s">
        <v>865</v>
      </c>
      <c r="E202" s="27" t="s">
        <v>848</v>
      </c>
    </row>
    <row r="203" spans="1:5" ht="56">
      <c r="A203" s="54">
        <v>202</v>
      </c>
      <c r="B203" s="27" t="s">
        <v>1070</v>
      </c>
      <c r="C203" s="27" t="s">
        <v>866</v>
      </c>
      <c r="D203" s="27" t="s">
        <v>865</v>
      </c>
      <c r="E203" s="27" t="s">
        <v>848</v>
      </c>
    </row>
    <row r="204" spans="1:5">
      <c r="A204" s="54">
        <v>203</v>
      </c>
      <c r="B204" s="27" t="s">
        <v>1068</v>
      </c>
      <c r="C204" s="27" t="s">
        <v>867</v>
      </c>
      <c r="D204" s="27" t="s">
        <v>865</v>
      </c>
      <c r="E204" s="27" t="s">
        <v>848</v>
      </c>
    </row>
    <row r="205" spans="1:5" ht="28">
      <c r="A205" s="54">
        <v>204</v>
      </c>
      <c r="B205" s="27" t="s">
        <v>1071</v>
      </c>
      <c r="C205" s="27" t="s">
        <v>868</v>
      </c>
      <c r="D205" s="27" t="s">
        <v>865</v>
      </c>
      <c r="E205" s="27" t="s">
        <v>848</v>
      </c>
    </row>
    <row r="206" spans="1:5" ht="28">
      <c r="A206" s="54">
        <v>205</v>
      </c>
      <c r="B206" s="27" t="s">
        <v>1072</v>
      </c>
      <c r="C206" s="27" t="s">
        <v>869</v>
      </c>
      <c r="D206" s="27" t="s">
        <v>865</v>
      </c>
      <c r="E206" s="27" t="s">
        <v>848</v>
      </c>
    </row>
    <row r="207" spans="1:5" ht="28">
      <c r="A207" s="54">
        <v>206</v>
      </c>
      <c r="B207" s="27" t="s">
        <v>1073</v>
      </c>
      <c r="C207" s="27" t="s">
        <v>870</v>
      </c>
      <c r="D207" s="27" t="s">
        <v>865</v>
      </c>
      <c r="E207" s="27" t="s">
        <v>848</v>
      </c>
    </row>
    <row r="208" spans="1:5" ht="28">
      <c r="A208" s="54">
        <v>207</v>
      </c>
      <c r="B208" s="27" t="s">
        <v>1074</v>
      </c>
      <c r="C208" s="27" t="s">
        <v>871</v>
      </c>
      <c r="D208" s="27" t="s">
        <v>865</v>
      </c>
      <c r="E208" s="27" t="s">
        <v>848</v>
      </c>
    </row>
    <row r="209" spans="1:5" ht="28">
      <c r="A209" s="54">
        <v>208</v>
      </c>
      <c r="B209" s="27" t="s">
        <v>1075</v>
      </c>
      <c r="C209" s="27" t="s">
        <v>872</v>
      </c>
      <c r="D209" s="27" t="s">
        <v>865</v>
      </c>
      <c r="E209" s="27" t="s">
        <v>848</v>
      </c>
    </row>
    <row r="210" spans="1:5" ht="42">
      <c r="A210" s="54">
        <v>209</v>
      </c>
      <c r="B210" s="27" t="s">
        <v>1076</v>
      </c>
      <c r="C210" s="27" t="s">
        <v>873</v>
      </c>
      <c r="D210" s="27" t="s">
        <v>865</v>
      </c>
      <c r="E210" s="27" t="s">
        <v>848</v>
      </c>
    </row>
    <row r="211" spans="1:5" ht="42">
      <c r="A211" s="54">
        <v>210</v>
      </c>
      <c r="B211" s="27" t="s">
        <v>1077</v>
      </c>
      <c r="C211" s="27" t="s">
        <v>874</v>
      </c>
      <c r="D211" s="27" t="s">
        <v>865</v>
      </c>
      <c r="E211" s="27" t="s">
        <v>848</v>
      </c>
    </row>
    <row r="212" spans="1:5" ht="28">
      <c r="A212" s="54">
        <v>211</v>
      </c>
      <c r="B212" s="27" t="s">
        <v>1066</v>
      </c>
      <c r="C212" s="27" t="s">
        <v>875</v>
      </c>
      <c r="D212" s="27" t="s">
        <v>865</v>
      </c>
      <c r="E212" s="27" t="s">
        <v>848</v>
      </c>
    </row>
    <row r="213" spans="1:5" ht="28">
      <c r="A213" s="54">
        <v>212</v>
      </c>
      <c r="B213" s="27" t="s">
        <v>1067</v>
      </c>
      <c r="C213" s="27" t="s">
        <v>804</v>
      </c>
      <c r="D213" s="27" t="s">
        <v>865</v>
      </c>
      <c r="E213" s="27" t="s">
        <v>848</v>
      </c>
    </row>
    <row r="214" spans="1:5" ht="42">
      <c r="A214" s="54">
        <v>213</v>
      </c>
      <c r="B214" s="27" t="s">
        <v>1078</v>
      </c>
      <c r="C214" s="27" t="s">
        <v>876</v>
      </c>
      <c r="D214" s="27" t="s">
        <v>877</v>
      </c>
      <c r="E214" s="27" t="s">
        <v>848</v>
      </c>
    </row>
    <row r="215" spans="1:5" ht="28">
      <c r="A215" s="54">
        <v>214</v>
      </c>
      <c r="B215" s="27" t="s">
        <v>1079</v>
      </c>
      <c r="C215" s="27" t="s">
        <v>878</v>
      </c>
      <c r="D215" s="27" t="s">
        <v>877</v>
      </c>
      <c r="E215" s="27" t="s">
        <v>848</v>
      </c>
    </row>
    <row r="216" spans="1:5" ht="28">
      <c r="A216" s="54">
        <v>215</v>
      </c>
      <c r="B216" s="27" t="s">
        <v>1080</v>
      </c>
      <c r="C216" s="27" t="s">
        <v>879</v>
      </c>
      <c r="D216" s="27" t="s">
        <v>877</v>
      </c>
      <c r="E216" s="27" t="s">
        <v>848</v>
      </c>
    </row>
    <row r="217" spans="1:5" ht="28">
      <c r="A217" s="54">
        <v>216</v>
      </c>
      <c r="B217" s="27" t="s">
        <v>1081</v>
      </c>
      <c r="C217" s="27" t="s">
        <v>880</v>
      </c>
      <c r="D217" s="27" t="s">
        <v>877</v>
      </c>
      <c r="E217" s="27" t="s">
        <v>848</v>
      </c>
    </row>
    <row r="218" spans="1:5" ht="28">
      <c r="A218" s="54">
        <v>217</v>
      </c>
      <c r="B218" s="27" t="s">
        <v>1082</v>
      </c>
      <c r="C218" s="55" t="s">
        <v>881</v>
      </c>
      <c r="D218" s="27" t="s">
        <v>877</v>
      </c>
      <c r="E218" s="27" t="s">
        <v>848</v>
      </c>
    </row>
    <row r="219" spans="1:5" ht="28">
      <c r="A219" s="54">
        <v>218</v>
      </c>
      <c r="B219" s="27" t="s">
        <v>1083</v>
      </c>
      <c r="C219" s="55" t="s">
        <v>882</v>
      </c>
      <c r="D219" s="27" t="s">
        <v>877</v>
      </c>
      <c r="E219" s="27" t="s">
        <v>848</v>
      </c>
    </row>
    <row r="220" spans="1:5" ht="28">
      <c r="A220" s="54">
        <v>219</v>
      </c>
      <c r="B220" s="27" t="s">
        <v>1084</v>
      </c>
      <c r="C220" s="27" t="s">
        <v>883</v>
      </c>
      <c r="D220" s="27" t="s">
        <v>877</v>
      </c>
      <c r="E220" s="27" t="s">
        <v>848</v>
      </c>
    </row>
    <row r="221" spans="1:5" ht="28">
      <c r="A221" s="54">
        <v>220</v>
      </c>
      <c r="B221" s="27" t="s">
        <v>1085</v>
      </c>
      <c r="C221" s="27" t="s">
        <v>884</v>
      </c>
      <c r="D221" s="27" t="s">
        <v>877</v>
      </c>
      <c r="E221" s="27" t="s">
        <v>848</v>
      </c>
    </row>
    <row r="222" spans="1:5" ht="42">
      <c r="A222" s="54">
        <v>221</v>
      </c>
      <c r="B222" s="27" t="s">
        <v>1086</v>
      </c>
      <c r="C222" s="27" t="s">
        <v>940</v>
      </c>
      <c r="D222" s="27" t="s">
        <v>877</v>
      </c>
      <c r="E222" s="27" t="s">
        <v>848</v>
      </c>
    </row>
    <row r="223" spans="1:5" ht="28">
      <c r="A223" s="54">
        <v>222</v>
      </c>
      <c r="B223" s="27" t="s">
        <v>1087</v>
      </c>
      <c r="C223" s="27" t="s">
        <v>885</v>
      </c>
      <c r="D223" s="27" t="s">
        <v>877</v>
      </c>
      <c r="E223" s="27" t="s">
        <v>848</v>
      </c>
    </row>
    <row r="224" spans="1:5" ht="28">
      <c r="A224" s="54">
        <v>223</v>
      </c>
      <c r="B224" s="27" t="s">
        <v>1088</v>
      </c>
      <c r="C224" s="27" t="s">
        <v>886</v>
      </c>
      <c r="D224" s="27" t="s">
        <v>877</v>
      </c>
      <c r="E224" s="27" t="s">
        <v>848</v>
      </c>
    </row>
    <row r="225" spans="1:5" ht="28">
      <c r="A225" s="54">
        <v>224</v>
      </c>
      <c r="B225" s="27" t="s">
        <v>1089</v>
      </c>
      <c r="C225" s="27" t="s">
        <v>804</v>
      </c>
      <c r="D225" s="27" t="s">
        <v>877</v>
      </c>
      <c r="E225" s="27" t="s">
        <v>848</v>
      </c>
    </row>
    <row r="226" spans="1:5" ht="56">
      <c r="A226" s="54">
        <v>225</v>
      </c>
      <c r="B226" s="27" t="s">
        <v>1090</v>
      </c>
      <c r="C226" s="27" t="s">
        <v>887</v>
      </c>
      <c r="D226" s="27" t="s">
        <v>888</v>
      </c>
      <c r="E226" s="27" t="s">
        <v>889</v>
      </c>
    </row>
    <row r="227" spans="1:5" ht="28">
      <c r="A227" s="54">
        <v>226</v>
      </c>
      <c r="B227" s="27" t="s">
        <v>1091</v>
      </c>
      <c r="C227" s="27" t="s">
        <v>890</v>
      </c>
      <c r="D227" s="27" t="s">
        <v>888</v>
      </c>
      <c r="E227" s="27" t="s">
        <v>889</v>
      </c>
    </row>
    <row r="228" spans="1:5" ht="28">
      <c r="A228" s="54">
        <v>227</v>
      </c>
      <c r="B228" s="27" t="s">
        <v>1092</v>
      </c>
      <c r="C228" s="27" t="s">
        <v>891</v>
      </c>
      <c r="D228" s="27" t="s">
        <v>888</v>
      </c>
      <c r="E228" s="27" t="s">
        <v>889</v>
      </c>
    </row>
    <row r="229" spans="1:5" ht="28">
      <c r="A229" s="54">
        <v>228</v>
      </c>
      <c r="B229" s="27" t="s">
        <v>1093</v>
      </c>
      <c r="C229" s="27" t="s">
        <v>892</v>
      </c>
      <c r="D229" s="27" t="s">
        <v>888</v>
      </c>
      <c r="E229" s="27" t="s">
        <v>889</v>
      </c>
    </row>
    <row r="230" spans="1:5" ht="42">
      <c r="A230" s="54">
        <v>229</v>
      </c>
      <c r="B230" s="27" t="s">
        <v>1094</v>
      </c>
      <c r="C230" s="27" t="s">
        <v>893</v>
      </c>
      <c r="D230" s="27" t="s">
        <v>888</v>
      </c>
      <c r="E230" s="27" t="s">
        <v>889</v>
      </c>
    </row>
    <row r="231" spans="1:5" ht="28">
      <c r="A231" s="54">
        <v>230</v>
      </c>
      <c r="B231" s="27" t="s">
        <v>1095</v>
      </c>
      <c r="C231" s="27" t="s">
        <v>894</v>
      </c>
      <c r="D231" s="27" t="s">
        <v>888</v>
      </c>
      <c r="E231" s="27" t="s">
        <v>889</v>
      </c>
    </row>
    <row r="232" spans="1:5" ht="42">
      <c r="A232" s="54">
        <v>231</v>
      </c>
      <c r="B232" s="27" t="s">
        <v>1096</v>
      </c>
      <c r="C232" s="27" t="s">
        <v>895</v>
      </c>
      <c r="D232" s="27" t="s">
        <v>888</v>
      </c>
      <c r="E232" s="27" t="s">
        <v>889</v>
      </c>
    </row>
    <row r="233" spans="1:5" ht="42">
      <c r="A233" s="54">
        <v>232</v>
      </c>
      <c r="B233" s="27" t="s">
        <v>1097</v>
      </c>
      <c r="C233" s="27" t="s">
        <v>896</v>
      </c>
      <c r="D233" s="27" t="s">
        <v>888</v>
      </c>
      <c r="E233" s="27" t="s">
        <v>889</v>
      </c>
    </row>
    <row r="234" spans="1:5">
      <c r="A234" s="54">
        <v>233</v>
      </c>
      <c r="B234" s="27" t="s">
        <v>1098</v>
      </c>
      <c r="C234" s="27" t="s">
        <v>897</v>
      </c>
      <c r="D234" s="27" t="s">
        <v>888</v>
      </c>
      <c r="E234" s="27" t="s">
        <v>889</v>
      </c>
    </row>
    <row r="235" spans="1:5" ht="28">
      <c r="A235" s="54">
        <v>234</v>
      </c>
      <c r="B235" s="27" t="s">
        <v>1099</v>
      </c>
      <c r="C235" s="27" t="s">
        <v>898</v>
      </c>
      <c r="D235" s="27" t="s">
        <v>888</v>
      </c>
      <c r="E235" s="27" t="s">
        <v>889</v>
      </c>
    </row>
    <row r="236" spans="1:5">
      <c r="A236" s="54">
        <v>235</v>
      </c>
      <c r="B236" s="27" t="s">
        <v>1100</v>
      </c>
      <c r="C236" s="27" t="s">
        <v>899</v>
      </c>
      <c r="D236" s="27" t="s">
        <v>888</v>
      </c>
      <c r="E236" s="27" t="s">
        <v>889</v>
      </c>
    </row>
    <row r="237" spans="1:5">
      <c r="A237" s="54">
        <v>236</v>
      </c>
      <c r="B237" s="27" t="s">
        <v>1101</v>
      </c>
      <c r="C237" s="27" t="s">
        <v>779</v>
      </c>
      <c r="D237" s="27" t="s">
        <v>888</v>
      </c>
      <c r="E237" s="27" t="s">
        <v>889</v>
      </c>
    </row>
    <row r="238" spans="1:5">
      <c r="A238" s="54">
        <v>237</v>
      </c>
      <c r="B238" s="27" t="s">
        <v>1102</v>
      </c>
      <c r="C238" s="27" t="s">
        <v>900</v>
      </c>
      <c r="D238" s="27" t="s">
        <v>888</v>
      </c>
      <c r="E238" s="27" t="s">
        <v>889</v>
      </c>
    </row>
    <row r="239" spans="1:5" ht="28">
      <c r="A239" s="54">
        <v>238</v>
      </c>
      <c r="B239" s="27" t="s">
        <v>1103</v>
      </c>
      <c r="C239" s="27" t="s">
        <v>901</v>
      </c>
      <c r="D239" s="27" t="s">
        <v>888</v>
      </c>
      <c r="E239" s="27" t="s">
        <v>889</v>
      </c>
    </row>
    <row r="240" spans="1:5" ht="28">
      <c r="A240" s="54">
        <v>239</v>
      </c>
      <c r="B240" s="27" t="s">
        <v>1104</v>
      </c>
      <c r="C240" s="27" t="s">
        <v>902</v>
      </c>
      <c r="D240" s="27" t="s">
        <v>888</v>
      </c>
      <c r="E240" s="27" t="s">
        <v>889</v>
      </c>
    </row>
    <row r="241" spans="1:5" ht="28">
      <c r="A241" s="54">
        <v>240</v>
      </c>
      <c r="B241" s="27" t="s">
        <v>1105</v>
      </c>
      <c r="C241" s="27" t="s">
        <v>903</v>
      </c>
      <c r="D241" s="27" t="s">
        <v>888</v>
      </c>
      <c r="E241" s="27" t="s">
        <v>889</v>
      </c>
    </row>
    <row r="242" spans="1:5">
      <c r="A242" s="54">
        <v>241</v>
      </c>
      <c r="B242" s="27" t="s">
        <v>1106</v>
      </c>
      <c r="C242" s="27" t="s">
        <v>904</v>
      </c>
      <c r="D242" s="27" t="s">
        <v>888</v>
      </c>
      <c r="E242" s="27" t="s">
        <v>889</v>
      </c>
    </row>
    <row r="243" spans="1:5">
      <c r="A243" s="54">
        <v>242</v>
      </c>
      <c r="B243" s="27" t="s">
        <v>1107</v>
      </c>
      <c r="C243" s="27" t="s">
        <v>905</v>
      </c>
      <c r="D243" s="27" t="s">
        <v>888</v>
      </c>
      <c r="E243" s="27" t="s">
        <v>889</v>
      </c>
    </row>
    <row r="244" spans="1:5">
      <c r="A244" s="54">
        <v>243</v>
      </c>
      <c r="B244" s="27" t="s">
        <v>1108</v>
      </c>
      <c r="C244" s="27" t="s">
        <v>906</v>
      </c>
      <c r="D244" s="27" t="s">
        <v>888</v>
      </c>
      <c r="E244" s="27" t="s">
        <v>889</v>
      </c>
    </row>
    <row r="245" spans="1:5">
      <c r="A245" s="54">
        <v>244</v>
      </c>
      <c r="B245" s="27" t="s">
        <v>1109</v>
      </c>
      <c r="C245" s="27" t="s">
        <v>907</v>
      </c>
      <c r="D245" s="27" t="s">
        <v>888</v>
      </c>
      <c r="E245" s="27" t="s">
        <v>889</v>
      </c>
    </row>
    <row r="246" spans="1:5" ht="56">
      <c r="A246" s="54">
        <v>245</v>
      </c>
      <c r="B246" s="27" t="s">
        <v>1110</v>
      </c>
      <c r="C246" s="56">
        <v>1.2E-2</v>
      </c>
      <c r="D246" s="27" t="s">
        <v>888</v>
      </c>
      <c r="E246" s="27" t="s">
        <v>889</v>
      </c>
    </row>
    <row r="247" spans="1:5" ht="28">
      <c r="A247" s="54">
        <v>246</v>
      </c>
      <c r="B247" s="27" t="s">
        <v>1111</v>
      </c>
      <c r="C247" s="27" t="s">
        <v>908</v>
      </c>
      <c r="D247" s="27" t="s">
        <v>888</v>
      </c>
      <c r="E247" s="27" t="s">
        <v>889</v>
      </c>
    </row>
    <row r="248" spans="1:5" ht="28">
      <c r="A248" s="54">
        <v>247</v>
      </c>
      <c r="B248" s="27" t="s">
        <v>1112</v>
      </c>
      <c r="C248" s="57">
        <v>0.65</v>
      </c>
      <c r="D248" s="27" t="s">
        <v>888</v>
      </c>
      <c r="E248" s="27" t="s">
        <v>889</v>
      </c>
    </row>
    <row r="249" spans="1:5" ht="28">
      <c r="A249" s="54">
        <v>248</v>
      </c>
      <c r="B249" s="27" t="s">
        <v>1113</v>
      </c>
      <c r="C249">
        <v>0</v>
      </c>
      <c r="D249" s="27" t="s">
        <v>888</v>
      </c>
      <c r="E249" s="27" t="s">
        <v>889</v>
      </c>
    </row>
    <row r="250" spans="1:5" ht="28">
      <c r="A250" s="54">
        <v>249</v>
      </c>
      <c r="B250" s="27" t="s">
        <v>1114</v>
      </c>
      <c r="C250" t="b">
        <v>0</v>
      </c>
      <c r="D250" s="27" t="s">
        <v>888</v>
      </c>
      <c r="E250" s="27" t="s">
        <v>889</v>
      </c>
    </row>
    <row r="251" spans="1:5" ht="28">
      <c r="A251" s="54">
        <v>250</v>
      </c>
      <c r="B251" s="27" t="s">
        <v>1115</v>
      </c>
      <c r="C251" s="27" t="s">
        <v>909</v>
      </c>
      <c r="D251" s="27" t="s">
        <v>910</v>
      </c>
      <c r="E251" s="27" t="s">
        <v>889</v>
      </c>
    </row>
    <row r="252" spans="1:5" ht="28">
      <c r="A252" s="54">
        <v>251</v>
      </c>
      <c r="B252" s="27" t="s">
        <v>1116</v>
      </c>
      <c r="C252" s="27" t="s">
        <v>911</v>
      </c>
      <c r="D252" s="27" t="s">
        <v>910</v>
      </c>
      <c r="E252" s="27" t="s">
        <v>889</v>
      </c>
    </row>
    <row r="253" spans="1:5" ht="84">
      <c r="A253" s="54">
        <v>252</v>
      </c>
      <c r="B253" s="27" t="s">
        <v>1117</v>
      </c>
      <c r="C253" s="27" t="s">
        <v>912</v>
      </c>
      <c r="D253" s="27" t="s">
        <v>910</v>
      </c>
      <c r="E253" s="27" t="s">
        <v>889</v>
      </c>
    </row>
    <row r="254" spans="1:5">
      <c r="A254" s="54">
        <v>253</v>
      </c>
      <c r="B254" s="27" t="s">
        <v>1118</v>
      </c>
      <c r="C254" s="27" t="s">
        <v>913</v>
      </c>
      <c r="D254" s="27" t="s">
        <v>910</v>
      </c>
      <c r="E254" s="27" t="s">
        <v>889</v>
      </c>
    </row>
    <row r="255" spans="1:5" ht="28">
      <c r="A255" s="54">
        <v>254</v>
      </c>
      <c r="B255" s="27" t="s">
        <v>1119</v>
      </c>
      <c r="C255" s="27">
        <v>43</v>
      </c>
      <c r="D255" s="27" t="s">
        <v>910</v>
      </c>
      <c r="E255" s="27" t="s">
        <v>889</v>
      </c>
    </row>
    <row r="256" spans="1:5" ht="28">
      <c r="A256" s="54">
        <v>255</v>
      </c>
      <c r="B256" s="27" t="s">
        <v>1120</v>
      </c>
      <c r="C256" s="27">
        <v>8</v>
      </c>
      <c r="D256" s="27" t="s">
        <v>910</v>
      </c>
      <c r="E256" s="27" t="s">
        <v>889</v>
      </c>
    </row>
    <row r="257" spans="1:5" ht="28">
      <c r="A257" s="54">
        <v>256</v>
      </c>
      <c r="B257" s="27" t="s">
        <v>1121</v>
      </c>
      <c r="C257" s="27" t="s">
        <v>914</v>
      </c>
      <c r="D257" s="27" t="s">
        <v>910</v>
      </c>
      <c r="E257" s="27" t="s">
        <v>889</v>
      </c>
    </row>
    <row r="258" spans="1:5" ht="28">
      <c r="A258" s="54">
        <v>257</v>
      </c>
      <c r="B258" s="27" t="s">
        <v>1122</v>
      </c>
      <c r="C258" s="27" t="s">
        <v>915</v>
      </c>
      <c r="D258" s="27" t="s">
        <v>910</v>
      </c>
      <c r="E258" s="27" t="s">
        <v>889</v>
      </c>
    </row>
    <row r="259" spans="1:5" ht="56">
      <c r="A259" s="54">
        <v>258</v>
      </c>
      <c r="B259" s="27" t="s">
        <v>1123</v>
      </c>
      <c r="C259" s="27" t="s">
        <v>916</v>
      </c>
      <c r="D259" s="27" t="s">
        <v>910</v>
      </c>
      <c r="E259" s="27" t="s">
        <v>889</v>
      </c>
    </row>
    <row r="260" spans="1:5" ht="28">
      <c r="A260" s="54">
        <v>259</v>
      </c>
      <c r="B260" s="27" t="s">
        <v>1124</v>
      </c>
      <c r="C260" s="27" t="s">
        <v>917</v>
      </c>
      <c r="D260" s="27" t="s">
        <v>910</v>
      </c>
      <c r="E260" s="27" t="s">
        <v>889</v>
      </c>
    </row>
    <row r="261" spans="1:5" ht="42">
      <c r="A261" s="54">
        <v>260</v>
      </c>
      <c r="B261" s="27" t="s">
        <v>1125</v>
      </c>
      <c r="C261" s="27" t="s">
        <v>918</v>
      </c>
      <c r="D261" s="27" t="s">
        <v>910</v>
      </c>
      <c r="E261" s="27" t="s">
        <v>889</v>
      </c>
    </row>
    <row r="262" spans="1:5" ht="28">
      <c r="A262" s="54">
        <v>261</v>
      </c>
      <c r="B262" s="27" t="s">
        <v>1126</v>
      </c>
      <c r="C262" s="27" t="s">
        <v>919</v>
      </c>
      <c r="D262" s="27" t="s">
        <v>910</v>
      </c>
      <c r="E262" s="27" t="s">
        <v>889</v>
      </c>
    </row>
    <row r="263" spans="1:5" ht="28">
      <c r="A263" s="54">
        <v>262</v>
      </c>
      <c r="B263" s="27" t="s">
        <v>1127</v>
      </c>
      <c r="C263" s="27" t="s">
        <v>920</v>
      </c>
      <c r="D263" s="27" t="s">
        <v>910</v>
      </c>
      <c r="E263" s="27" t="s">
        <v>889</v>
      </c>
    </row>
    <row r="264" spans="1:5" ht="28">
      <c r="A264" s="54">
        <v>263</v>
      </c>
      <c r="B264" s="27" t="s">
        <v>1128</v>
      </c>
      <c r="C264" s="27" t="b">
        <v>0</v>
      </c>
      <c r="D264" s="27" t="s">
        <v>910</v>
      </c>
      <c r="E264" s="27" t="s">
        <v>889</v>
      </c>
    </row>
    <row r="265" spans="1:5" ht="28">
      <c r="A265" s="54">
        <v>264</v>
      </c>
      <c r="B265" s="27" t="s">
        <v>1129</v>
      </c>
      <c r="C265" s="58">
        <v>0.9</v>
      </c>
      <c r="D265" s="27" t="s">
        <v>910</v>
      </c>
      <c r="E265" s="27" t="s">
        <v>889</v>
      </c>
    </row>
    <row r="266" spans="1:5" ht="42">
      <c r="A266" s="54">
        <v>265</v>
      </c>
      <c r="B266" s="27" t="s">
        <v>1130</v>
      </c>
      <c r="C266" s="27" t="s">
        <v>921</v>
      </c>
      <c r="D266" s="27" t="s">
        <v>910</v>
      </c>
      <c r="E266" s="27" t="s">
        <v>889</v>
      </c>
    </row>
    <row r="267" spans="1:5">
      <c r="A267" s="54">
        <v>266</v>
      </c>
      <c r="B267" s="27" t="s">
        <v>1131</v>
      </c>
      <c r="C267" s="27" t="s">
        <v>760</v>
      </c>
      <c r="D267" s="27" t="s">
        <v>910</v>
      </c>
      <c r="E267" s="27" t="s">
        <v>889</v>
      </c>
    </row>
    <row r="268" spans="1:5" ht="28">
      <c r="A268" s="54">
        <v>267</v>
      </c>
      <c r="B268" s="27" t="s">
        <v>1132</v>
      </c>
      <c r="C268" s="27" t="s">
        <v>922</v>
      </c>
      <c r="D268" s="27" t="s">
        <v>910</v>
      </c>
      <c r="E268" s="27" t="s">
        <v>889</v>
      </c>
    </row>
    <row r="269" spans="1:5" ht="28">
      <c r="A269" s="54">
        <v>268</v>
      </c>
      <c r="B269" s="27" t="s">
        <v>1133</v>
      </c>
      <c r="C269" s="27" t="s">
        <v>923</v>
      </c>
      <c r="D269" s="27" t="s">
        <v>910</v>
      </c>
      <c r="E269" s="27" t="s">
        <v>889</v>
      </c>
    </row>
    <row r="270" spans="1:5" ht="56">
      <c r="A270" s="54">
        <v>269</v>
      </c>
      <c r="B270" s="27" t="s">
        <v>1134</v>
      </c>
      <c r="C270" s="27" t="s">
        <v>924</v>
      </c>
      <c r="D270" s="27" t="s">
        <v>910</v>
      </c>
      <c r="E270" s="27" t="s">
        <v>889</v>
      </c>
    </row>
    <row r="271" spans="1:5" ht="28">
      <c r="A271" s="54">
        <v>270</v>
      </c>
      <c r="B271" s="27" t="s">
        <v>1135</v>
      </c>
      <c r="C271" s="27" t="s">
        <v>925</v>
      </c>
      <c r="D271" s="27" t="s">
        <v>926</v>
      </c>
      <c r="E271" s="27" t="s">
        <v>889</v>
      </c>
    </row>
    <row r="272" spans="1:5" ht="28">
      <c r="A272" s="54">
        <v>271</v>
      </c>
      <c r="B272" s="27" t="s">
        <v>1136</v>
      </c>
      <c r="C272" s="27" t="s">
        <v>927</v>
      </c>
      <c r="D272" s="27" t="s">
        <v>926</v>
      </c>
      <c r="E272" s="27" t="s">
        <v>889</v>
      </c>
    </row>
    <row r="273" spans="1:5" ht="42">
      <c r="A273" s="54">
        <v>272</v>
      </c>
      <c r="B273" s="27" t="s">
        <v>1137</v>
      </c>
      <c r="C273" s="27" t="s">
        <v>928</v>
      </c>
      <c r="D273" s="27" t="s">
        <v>926</v>
      </c>
      <c r="E273" s="27" t="s">
        <v>889</v>
      </c>
    </row>
    <row r="274" spans="1:5" ht="28">
      <c r="A274" s="54">
        <v>273</v>
      </c>
      <c r="B274" s="27" t="s">
        <v>1138</v>
      </c>
      <c r="C274" s="27" t="s">
        <v>929</v>
      </c>
      <c r="D274" s="27" t="s">
        <v>926</v>
      </c>
      <c r="E274" s="27" t="s">
        <v>889</v>
      </c>
    </row>
    <row r="275" spans="1:5" ht="56">
      <c r="A275" s="54">
        <v>274</v>
      </c>
      <c r="B275" s="27" t="s">
        <v>1139</v>
      </c>
      <c r="C275" s="27" t="s">
        <v>930</v>
      </c>
      <c r="D275" s="27" t="s">
        <v>926</v>
      </c>
      <c r="E275" s="27" t="s">
        <v>889</v>
      </c>
    </row>
    <row r="276" spans="1:5" ht="28">
      <c r="A276" s="54">
        <v>275</v>
      </c>
      <c r="B276" s="27" t="s">
        <v>1140</v>
      </c>
      <c r="C276" s="27" t="s">
        <v>931</v>
      </c>
      <c r="D276" s="27" t="s">
        <v>926</v>
      </c>
      <c r="E276" s="27" t="s">
        <v>889</v>
      </c>
    </row>
    <row r="277" spans="1:5" ht="28">
      <c r="A277" s="54">
        <v>276</v>
      </c>
      <c r="B277" s="27" t="s">
        <v>1141</v>
      </c>
      <c r="C277" t="b">
        <v>1</v>
      </c>
      <c r="D277" s="27" t="s">
        <v>926</v>
      </c>
      <c r="E277" s="27" t="s">
        <v>889</v>
      </c>
    </row>
    <row r="278" spans="1:5" ht="28">
      <c r="A278" s="54">
        <v>277</v>
      </c>
      <c r="B278" s="27" t="s">
        <v>1142</v>
      </c>
      <c r="C278" s="27" t="s">
        <v>932</v>
      </c>
      <c r="D278" s="27" t="s">
        <v>926</v>
      </c>
      <c r="E278" s="27" t="s">
        <v>889</v>
      </c>
    </row>
    <row r="279" spans="1:5" ht="28">
      <c r="A279" s="54">
        <v>278</v>
      </c>
      <c r="B279" s="27" t="s">
        <v>1143</v>
      </c>
      <c r="C279" s="27" t="s">
        <v>933</v>
      </c>
      <c r="D279" s="27" t="s">
        <v>926</v>
      </c>
      <c r="E279" s="27" t="s">
        <v>889</v>
      </c>
    </row>
    <row r="280" spans="1:5" ht="28">
      <c r="A280" s="54">
        <v>279</v>
      </c>
      <c r="B280" s="27" t="s">
        <v>1144</v>
      </c>
      <c r="C280">
        <v>7</v>
      </c>
      <c r="D280" s="27" t="s">
        <v>926</v>
      </c>
      <c r="E280" s="27" t="s">
        <v>889</v>
      </c>
    </row>
    <row r="281" spans="1:5" ht="28">
      <c r="A281" s="54">
        <v>280</v>
      </c>
      <c r="B281" s="27" t="s">
        <v>1145</v>
      </c>
      <c r="C281" s="27" t="s">
        <v>934</v>
      </c>
      <c r="D281" s="27" t="s">
        <v>926</v>
      </c>
      <c r="E281" s="27" t="s">
        <v>889</v>
      </c>
    </row>
    <row r="282" spans="1:5" ht="42">
      <c r="A282" s="54">
        <v>281</v>
      </c>
      <c r="B282" s="27" t="s">
        <v>1146</v>
      </c>
      <c r="C282" s="27" t="s">
        <v>935</v>
      </c>
      <c r="D282" s="27" t="s">
        <v>926</v>
      </c>
      <c r="E282" s="27" t="s">
        <v>889</v>
      </c>
    </row>
    <row r="283" spans="1:5" ht="42">
      <c r="A283" s="54">
        <v>282</v>
      </c>
      <c r="B283" s="27" t="s">
        <v>1147</v>
      </c>
      <c r="C283" s="27">
        <v>4</v>
      </c>
      <c r="D283" s="27" t="s">
        <v>926</v>
      </c>
      <c r="E283" s="27" t="s">
        <v>889</v>
      </c>
    </row>
    <row r="284" spans="1:5" ht="42">
      <c r="A284" s="54">
        <v>283</v>
      </c>
      <c r="B284" s="27" t="s">
        <v>1148</v>
      </c>
      <c r="C284" s="27">
        <v>4</v>
      </c>
      <c r="D284" s="27" t="s">
        <v>926</v>
      </c>
      <c r="E284" s="27" t="s">
        <v>889</v>
      </c>
    </row>
    <row r="285" spans="1:5" ht="28">
      <c r="A285" s="54">
        <v>284</v>
      </c>
      <c r="B285" s="27" t="s">
        <v>1149</v>
      </c>
      <c r="C285" s="27">
        <v>3</v>
      </c>
      <c r="D285" s="27" t="s">
        <v>926</v>
      </c>
      <c r="E285" s="27" t="s">
        <v>889</v>
      </c>
    </row>
    <row r="286" spans="1:5">
      <c r="A286" s="54">
        <v>285</v>
      </c>
      <c r="B286" s="27" t="s">
        <v>759</v>
      </c>
      <c r="C286" s="27" t="s">
        <v>780</v>
      </c>
      <c r="D286" s="27" t="s">
        <v>926</v>
      </c>
      <c r="E286" s="27" t="s">
        <v>889</v>
      </c>
    </row>
    <row r="287" spans="1:5" ht="28">
      <c r="A287" s="54">
        <v>286</v>
      </c>
      <c r="B287" s="27" t="s">
        <v>1150</v>
      </c>
      <c r="C287" s="27" t="s">
        <v>804</v>
      </c>
      <c r="D287" s="27" t="s">
        <v>926</v>
      </c>
      <c r="E287" s="27" t="s">
        <v>889</v>
      </c>
    </row>
    <row r="288" spans="1:5">
      <c r="A288" s="54">
        <v>287</v>
      </c>
      <c r="B288" s="27" t="s">
        <v>1151</v>
      </c>
      <c r="C288" s="55" t="s">
        <v>936</v>
      </c>
      <c r="D288" s="27" t="s">
        <v>926</v>
      </c>
      <c r="E288" s="27" t="s">
        <v>889</v>
      </c>
    </row>
    <row r="289" spans="1:5" ht="42">
      <c r="A289" s="54">
        <v>288</v>
      </c>
      <c r="B289" s="27" t="s">
        <v>1152</v>
      </c>
      <c r="C289" s="27" t="s">
        <v>937</v>
      </c>
      <c r="D289" s="27" t="s">
        <v>926</v>
      </c>
      <c r="E289" s="27" t="s">
        <v>889</v>
      </c>
    </row>
    <row r="290" spans="1:5">
      <c r="A290" s="54">
        <v>290</v>
      </c>
      <c r="B290" s="27"/>
      <c r="C290" s="27"/>
    </row>
    <row r="291" spans="1:5">
      <c r="A291" s="54">
        <v>291</v>
      </c>
      <c r="B291" s="27"/>
      <c r="C291" s="27"/>
    </row>
    <row r="292" spans="1:5">
      <c r="A292" s="54">
        <v>292</v>
      </c>
      <c r="B292" s="27"/>
      <c r="C292" s="27"/>
    </row>
    <row r="293" spans="1:5">
      <c r="A293" s="54">
        <v>293</v>
      </c>
      <c r="B293" s="27"/>
      <c r="C293" s="27"/>
    </row>
    <row r="294" spans="1:5">
      <c r="A294" s="54">
        <v>294</v>
      </c>
      <c r="B294" s="27"/>
      <c r="C294" s="27"/>
    </row>
    <row r="295" spans="1:5">
      <c r="A295" s="54">
        <v>295</v>
      </c>
      <c r="B295" s="27"/>
      <c r="C295" s="27"/>
    </row>
    <row r="296" spans="1:5">
      <c r="A296" s="54">
        <v>296</v>
      </c>
      <c r="B296" s="27"/>
      <c r="C296" s="27"/>
    </row>
    <row r="297" spans="1:5">
      <c r="A297" s="54">
        <v>297</v>
      </c>
      <c r="B297" s="27"/>
      <c r="C297" s="27"/>
    </row>
    <row r="298" spans="1:5">
      <c r="A298" s="54">
        <v>298</v>
      </c>
      <c r="B298" s="27"/>
      <c r="C298" s="27"/>
    </row>
    <row r="299" spans="1:5">
      <c r="A299" s="54">
        <v>299</v>
      </c>
      <c r="B299" s="27"/>
      <c r="C299" s="27"/>
    </row>
    <row r="300" spans="1:5">
      <c r="A300" s="54">
        <v>300</v>
      </c>
      <c r="B300" s="27"/>
      <c r="C300" s="27"/>
    </row>
  </sheetData>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516"/>
  <sheetViews>
    <sheetView topLeftCell="D1" zoomScale="125" zoomScaleNormal="125" zoomScalePageLayoutView="125" workbookViewId="0">
      <selection activeCell="E7" sqref="E7"/>
    </sheetView>
  </sheetViews>
  <sheetFormatPr baseColWidth="10" defaultColWidth="8.83203125" defaultRowHeight="14" outlineLevelRow="1" x14ac:dyDescent="0"/>
  <cols>
    <col min="5" max="5" width="5.83203125" customWidth="1"/>
    <col min="6" max="6" width="55.5" customWidth="1"/>
    <col min="7" max="7" width="74.6640625" customWidth="1"/>
  </cols>
  <sheetData>
    <row r="1" spans="1:14" ht="54.75" customHeight="1">
      <c r="B1" s="59"/>
      <c r="C1" s="60"/>
      <c r="D1" s="61"/>
      <c r="E1" s="1" t="s">
        <v>6</v>
      </c>
      <c r="F1" s="1" t="s">
        <v>1</v>
      </c>
      <c r="G1" s="1" t="s">
        <v>2</v>
      </c>
      <c r="M1">
        <v>1</v>
      </c>
      <c r="N1">
        <f ca="1">RAND()</f>
        <v>0.36260321518903726</v>
      </c>
    </row>
    <row r="2" spans="1:14" ht="30" hidden="1" customHeight="1" outlineLevel="1">
      <c r="B2" s="62" t="s">
        <v>4</v>
      </c>
      <c r="C2" s="63"/>
      <c r="D2" s="2">
        <v>289</v>
      </c>
      <c r="E2" s="2">
        <f ca="1">INDEX(M$1:(INDIRECT("m"&amp;D$2)),RANK(N1,N$1:(INDIRECT("n"&amp;D$2))))</f>
        <v>188</v>
      </c>
      <c r="F2" s="3" t="str">
        <f ca="1">VLOOKUP(E2, Questions!A:E, 2, FALSE)</f>
        <v>BRR: In the non-aggressive condition, the model played with the Bobo doll, true or false?</v>
      </c>
      <c r="G2" s="3" t="b">
        <f ca="1">VLOOKUP(E2, Questions!A:E, 3, FALSE)</f>
        <v>0</v>
      </c>
      <c r="M2">
        <v>2</v>
      </c>
      <c r="N2">
        <f t="shared" ref="N2:N65" ca="1" si="0">RAND()</f>
        <v>0.36100062089588447</v>
      </c>
    </row>
    <row r="3" spans="1:14" ht="30" hidden="1" customHeight="1" outlineLevel="1">
      <c r="A3">
        <f>ROW(A1)</f>
        <v>1</v>
      </c>
      <c r="B3" s="62"/>
      <c r="C3" s="63"/>
      <c r="D3" s="64"/>
      <c r="E3" s="2">
        <f ca="1">INDEX(M$1:(INDIRECT("m"&amp;D$2)),RANK(N2,N$1:(INDIRECT("n"&amp;D$2))))</f>
        <v>190</v>
      </c>
      <c r="F3" s="3" t="str">
        <f ca="1">VLOOKUP(E3, Questions!A:E, 2, FALSE)</f>
        <v>BRR: Identify some of the aggressive toys in the second experimental room to test for delayed imitation</v>
      </c>
      <c r="G3" s="3" t="str">
        <f ca="1">VLOOKUP(E3, Questions!A:E, 3, FALSE)</f>
        <v>Bobo doll, mallet, peg board, dart gun and a ball</v>
      </c>
      <c r="M3">
        <v>3</v>
      </c>
      <c r="N3">
        <f t="shared" ca="1" si="0"/>
        <v>0.66107461066817652</v>
      </c>
    </row>
    <row r="4" spans="1:14" ht="30" hidden="1" customHeight="1" outlineLevel="1">
      <c r="A4">
        <f>1+(ROW(A1))</f>
        <v>2</v>
      </c>
      <c r="B4" s="62"/>
      <c r="C4" s="63"/>
      <c r="D4" s="64"/>
      <c r="E4" s="2">
        <f ca="1">INDEX(M$1:(INDIRECT("m"&amp;D$2)),RANK(N3,N$1:(INDIRECT("n"&amp;D$2))))</f>
        <v>91</v>
      </c>
      <c r="F4" s="3" t="str">
        <f ca="1">VLOOKUP(E4, Questions!A:E, 2, FALSE)</f>
        <v>Schachter &amp; Singer: How was inter-observer reliability measured?</v>
      </c>
      <c r="G4" s="3" t="str">
        <f ca="1">VLOOKUP(E4, Questions!A:E, 3, FALSE)</f>
        <v>The extent to which two researchers interpreting the observation behavioural responses of euphoria (4 categories) or anger (6 categories) will produce the same records from the same raw data. In this study inter rater reliability was 88%</v>
      </c>
      <c r="M4">
        <v>4</v>
      </c>
      <c r="N4">
        <f t="shared" ca="1" si="0"/>
        <v>0.36095744997571366</v>
      </c>
    </row>
    <row r="5" spans="1:14" ht="30" hidden="1" customHeight="1" outlineLevel="1">
      <c r="B5" s="62"/>
      <c r="C5" s="63"/>
      <c r="D5" s="64"/>
      <c r="E5" s="2">
        <f ca="1">INDEX(M$1:(INDIRECT("m"&amp;D$2)),RANK(N4,N$1:(INDIRECT("n"&amp;D$2))))</f>
        <v>191</v>
      </c>
      <c r="F5" s="3" t="str">
        <f ca="1">VLOOKUP(E5, Questions!A:E, 2, FALSE)</f>
        <v>BRR: Identify some of the non-aggressive toys in the second experimental room to test for delayed imitation</v>
      </c>
      <c r="G5" s="3" t="str">
        <f ca="1">VLOOKUP(E5, Questions!A:E, 3, FALSE)</f>
        <v>Tea set, crayons, colouring paper, ball, dolls, toy bears, cars, trucks and plastic farmyard animals</v>
      </c>
      <c r="M5">
        <v>5</v>
      </c>
      <c r="N5">
        <f t="shared" ca="1" si="0"/>
        <v>0.11971197558730773</v>
      </c>
    </row>
    <row r="6" spans="1:14" ht="29.25" hidden="1" customHeight="1" outlineLevel="1">
      <c r="B6" s="62"/>
      <c r="C6" s="63"/>
      <c r="D6" s="64"/>
      <c r="E6" s="2">
        <f ca="1">INDEX(M$1:(INDIRECT("m"&amp;D$2)),RANK(N5,N$1:(INDIRECT("n"&amp;D$2))))</f>
        <v>255</v>
      </c>
      <c r="F6" s="3" t="str">
        <f ca="1">VLOOKUP(E6, Questions!A:E, 2, FALSE)</f>
        <v>Piliavin: Approximately, how many people were present in the immediate or critical area?</v>
      </c>
      <c r="G6" s="3">
        <f ca="1">VLOOKUP(E6, Questions!A:E, 3, FALSE)</f>
        <v>8</v>
      </c>
      <c r="M6">
        <v>6</v>
      </c>
      <c r="N6">
        <f t="shared" ca="1" si="0"/>
        <v>0.90687384387352821</v>
      </c>
    </row>
    <row r="7" spans="1:14" ht="30" customHeight="1" collapsed="1">
      <c r="B7" s="65" t="s">
        <v>5</v>
      </c>
      <c r="C7" s="2">
        <v>214</v>
      </c>
      <c r="D7" s="2">
        <v>224</v>
      </c>
      <c r="E7" s="2">
        <f ca="1">INDEX((INDIRECT("m"&amp;C7)):(INDIRECT("m"&amp;D7)),RANK((INDIRECT("n"&amp;C7)),(INDIRECT("n"&amp;C7)):(INDIRECT("n"&amp;D7))))</f>
        <v>220</v>
      </c>
      <c r="F7" s="3" t="str">
        <f ca="1">VLOOKUP(E7, Questions!A:E, 2, FALSE)</f>
        <v>Pepperberg: How long was the period of testing?</v>
      </c>
      <c r="G7" s="3" t="str">
        <f ca="1">VLOOKUP(E7, Questions!A:E, 3, FALSE)</f>
        <v>26 months</v>
      </c>
      <c r="M7">
        <v>7</v>
      </c>
      <c r="N7">
        <f t="shared" ca="1" si="0"/>
        <v>0.68493143971040604</v>
      </c>
    </row>
    <row r="8" spans="1:14" ht="29.25" customHeight="1">
      <c r="B8" s="66"/>
      <c r="C8" s="68"/>
      <c r="D8" s="69"/>
      <c r="E8" s="2">
        <f ca="1">INDEX((INDIRECT("m"&amp;C7)):(INDIRECT("m"&amp;D7)),RANK((INDIRECT("n"&amp;C7+1)),(INDIRECT("n"&amp;C7)):(INDIRECT("n"&amp;D7))))</f>
        <v>224</v>
      </c>
      <c r="F8" s="3" t="str">
        <f ca="1">VLOOKUP(E8, Questions!A:E, 2, FALSE)</f>
        <v>Pepperberg: What sampling technique was used?</v>
      </c>
      <c r="G8" s="3" t="str">
        <f ca="1">VLOOKUP(E8, Questions!A:E, 3, FALSE)</f>
        <v>Opportunity</v>
      </c>
      <c r="M8">
        <v>8</v>
      </c>
      <c r="N8">
        <f t="shared" ca="1" si="0"/>
        <v>0.77093308625927226</v>
      </c>
    </row>
    <row r="9" spans="1:14" ht="30" customHeight="1">
      <c r="B9" s="66"/>
      <c r="C9" s="63"/>
      <c r="D9" s="70"/>
      <c r="E9" s="2">
        <f ca="1">INDEX((INDIRECT("m"&amp;C7)):(INDIRECT("m"&amp;D7)),RANK((INDIRECT("n"&amp;C7+2)),(INDIRECT("n"&amp;C7)):(INDIRECT("n"&amp;D7))))</f>
        <v>222</v>
      </c>
      <c r="F9" s="3" t="str">
        <f ca="1">VLOOKUP(E9, Questions!A:E, 2, FALSE)</f>
        <v>Pepperberg: How many responses did Alex get correct overall with familiar objects?</v>
      </c>
      <c r="G9" s="3" t="str">
        <f ca="1">VLOOKUP(E9, Questions!A:E, 3, FALSE)</f>
        <v>99/129 (76.7%)</v>
      </c>
      <c r="M9">
        <v>9</v>
      </c>
      <c r="N9">
        <f t="shared" ca="1" si="0"/>
        <v>0.97847645016899587</v>
      </c>
    </row>
    <row r="10" spans="1:14" ht="48" customHeight="1">
      <c r="B10" s="66"/>
      <c r="C10" s="63"/>
      <c r="D10" s="70"/>
      <c r="E10" s="2">
        <f ca="1">INDEX((INDIRECT("m"&amp;C7)):(INDIRECT("m"&amp;D7)),RANK((INDIRECT("n"&amp;C7+3)),(INDIRECT("n"&amp;C7)):(INDIRECT("n"&amp;D7))))</f>
        <v>217</v>
      </c>
      <c r="F10" s="3" t="str">
        <f ca="1">VLOOKUP(E10, Questions!A:E, 2, FALSE)</f>
        <v>Pepperberg: What two questions were asked to Alex?</v>
      </c>
      <c r="G10" s="3" t="str">
        <f ca="1">VLOOKUP(E10, Questions!A:E, 3, FALSE)</f>
        <v>What's same?' 'What's different?'</v>
      </c>
      <c r="M10">
        <v>10</v>
      </c>
      <c r="N10">
        <f t="shared" ca="1" si="0"/>
        <v>0.94995906033357824</v>
      </c>
    </row>
    <row r="11" spans="1:14" ht="29.25" customHeight="1">
      <c r="B11" s="66"/>
      <c r="C11" s="63"/>
      <c r="D11" s="70"/>
      <c r="E11" s="2">
        <f ca="1">INDEX((INDIRECT("m"&amp;C$7)):(INDIRECT("m"&amp;D$7)),RANK((INDIRECT("n"&amp;C$7+4)),(INDIRECT("n"&amp;C$7)):(INDIRECT("n"&amp;D$7))))</f>
        <v>216</v>
      </c>
      <c r="F11" s="3" t="str">
        <f ca="1">VLOOKUP(E11, Questions!A:E, 2, FALSE)</f>
        <v>Pepperberg: How could the objects used with Alex be differentiated?</v>
      </c>
      <c r="G11" s="3" t="str">
        <f ca="1">VLOOKUP(E11, Questions!A:E, 3, FALSE)</f>
        <v>Colour, shape and material</v>
      </c>
      <c r="M11">
        <v>11</v>
      </c>
      <c r="N11">
        <f t="shared" ca="1" si="0"/>
        <v>0.65019717819565837</v>
      </c>
    </row>
    <row r="12" spans="1:14" ht="27" customHeight="1">
      <c r="B12" s="67"/>
      <c r="C12" s="71"/>
      <c r="D12" s="72"/>
      <c r="E12" s="2">
        <f ca="1">INDEX((INDIRECT("m"&amp;C$7)):(INDIRECT("m"&amp;D$7)),RANK((INDIRECT("n"&amp;C$7+5)),(INDIRECT("n"&amp;C$7)):(INDIRECT("n"&amp;D$7))))</f>
        <v>215</v>
      </c>
      <c r="F12" s="3" t="str">
        <f ca="1">VLOOKUP(E12, Questions!A:E, 2, FALSE)</f>
        <v>Pepperberg: What was the research method of this study?</v>
      </c>
      <c r="G12" s="3" t="str">
        <f ca="1">VLOOKUP(E12, Questions!A:E, 3, FALSE)</f>
        <v>Experimental case study</v>
      </c>
      <c r="M12">
        <v>12</v>
      </c>
      <c r="N12">
        <f t="shared" ca="1" si="0"/>
        <v>0.76090053544824221</v>
      </c>
    </row>
    <row r="13" spans="1:14" ht="27" customHeight="1">
      <c r="B13" s="67"/>
      <c r="C13" s="71"/>
      <c r="D13" s="72"/>
      <c r="E13" s="2">
        <f ca="1">INDEX((INDIRECT("m"&amp;C$7)):(INDIRECT("m"&amp;D$7)),RANK((INDIRECT("n"&amp;C$7+6)),(INDIRECT("n"&amp;C$7)):(INDIRECT("n"&amp;D$7))))</f>
        <v>218</v>
      </c>
      <c r="F13" s="3" t="str">
        <f ca="1">VLOOKUP(E13, Questions!A:E, 2, FALSE)</f>
        <v>Pepperberg: What questions could Alex respond to before this study took place?</v>
      </c>
      <c r="G13" s="3" t="str">
        <f ca="1">VLOOKUP(E13, Questions!A:E, 3, FALSE)</f>
        <v>What colour?' 'What shape?'</v>
      </c>
      <c r="M13">
        <v>13</v>
      </c>
      <c r="N13">
        <f t="shared" ca="1" si="0"/>
        <v>0.78277701211107387</v>
      </c>
    </row>
    <row r="14" spans="1:14" ht="27" customHeight="1">
      <c r="B14" s="67"/>
      <c r="C14" s="71"/>
      <c r="D14" s="72"/>
      <c r="E14" s="2">
        <f ca="1">INDEX((INDIRECT("m"&amp;C$7)):(INDIRECT("m"&amp;D$7)),RANK((INDIRECT("n"&amp;C$7+7)),(INDIRECT("n"&amp;C$7)):(INDIRECT("n"&amp;D$7))))</f>
        <v>219</v>
      </c>
      <c r="F14" s="3" t="str">
        <f ca="1">VLOOKUP(E14, Questions!A:E, 2, FALSE)</f>
        <v>Pepperberg: What was the technique called used in the study?</v>
      </c>
      <c r="G14" s="3" t="str">
        <f ca="1">VLOOKUP(E14, Questions!A:E, 3, FALSE)</f>
        <v>Model/rival technique</v>
      </c>
      <c r="M14">
        <v>14</v>
      </c>
      <c r="N14">
        <f t="shared" ca="1" si="0"/>
        <v>0.72711093789423997</v>
      </c>
    </row>
    <row r="15" spans="1:14" ht="27" customHeight="1">
      <c r="B15" s="67"/>
      <c r="C15" s="71"/>
      <c r="D15" s="72"/>
      <c r="E15" s="2">
        <f ca="1">INDEX((INDIRECT("m"&amp;C$7)):(INDIRECT("m"&amp;D$7)),RANK((INDIRECT("n"&amp;C$7+8)),(INDIRECT("n"&amp;C$7)):(INDIRECT("n"&amp;D$7))))</f>
        <v>223</v>
      </c>
      <c r="F15" s="3" t="str">
        <f ca="1">VLOOKUP(E15, Questions!A:E, 2, FALSE)</f>
        <v>Pepperberg: How many responses did Alex get correct overall with unfamiliar objects?</v>
      </c>
      <c r="G15" s="3" t="str">
        <f ca="1">VLOOKUP(E15, Questions!A:E, 3, FALSE)</f>
        <v>96/113 (85%)</v>
      </c>
      <c r="M15">
        <v>15</v>
      </c>
      <c r="N15">
        <f t="shared" ca="1" si="0"/>
        <v>0.33906802978772443</v>
      </c>
    </row>
    <row r="16" spans="1:14" ht="27" customHeight="1">
      <c r="B16" s="67"/>
      <c r="C16" s="71"/>
      <c r="D16" s="72"/>
      <c r="E16" s="2">
        <f ca="1">INDEX((INDIRECT("m"&amp;C$7)):(INDIRECT("m"&amp;D$7)),RANK((INDIRECT("n"&amp;C$7+9)),(INDIRECT("n"&amp;C$7)):(INDIRECT("n"&amp;D$7))))</f>
        <v>221</v>
      </c>
      <c r="F16" s="3" t="str">
        <f ca="1">VLOOKUP(E16, Questions!A:E, 2, FALSE)</f>
        <v>Pepperberg: How was boredom reduced for Alex?</v>
      </c>
      <c r="G16" s="3" t="str">
        <f ca="1">VLOOKUP(E16, Questions!A:E, 3, FALSE)</f>
        <v>Different questions were asked from 'What's same? 'What's different?' Different toys to play with</v>
      </c>
      <c r="M16">
        <v>16</v>
      </c>
      <c r="N16">
        <f t="shared" ca="1" si="0"/>
        <v>0.37055773383917856</v>
      </c>
    </row>
    <row r="17" spans="13:14">
      <c r="M17">
        <v>17</v>
      </c>
      <c r="N17">
        <f t="shared" ca="1" si="0"/>
        <v>0.54542909180314769</v>
      </c>
    </row>
    <row r="18" spans="13:14">
      <c r="M18">
        <v>18</v>
      </c>
      <c r="N18">
        <f t="shared" ca="1" si="0"/>
        <v>0.29631652664051433</v>
      </c>
    </row>
    <row r="19" spans="13:14">
      <c r="M19">
        <v>19</v>
      </c>
      <c r="N19">
        <f t="shared" ca="1" si="0"/>
        <v>0.96030633821533362</v>
      </c>
    </row>
    <row r="20" spans="13:14">
      <c r="M20">
        <v>20</v>
      </c>
      <c r="N20">
        <f t="shared" ca="1" si="0"/>
        <v>0.77030410912818481</v>
      </c>
    </row>
    <row r="21" spans="13:14">
      <c r="M21">
        <v>21</v>
      </c>
      <c r="N21">
        <f t="shared" ca="1" si="0"/>
        <v>0.54773488680053339</v>
      </c>
    </row>
    <row r="22" spans="13:14">
      <c r="M22">
        <v>22</v>
      </c>
      <c r="N22">
        <f t="shared" ca="1" si="0"/>
        <v>0.29883517521740566</v>
      </c>
    </row>
    <row r="23" spans="13:14">
      <c r="M23">
        <v>23</v>
      </c>
      <c r="N23">
        <f t="shared" ca="1" si="0"/>
        <v>0.6274963194129598</v>
      </c>
    </row>
    <row r="24" spans="13:14">
      <c r="M24">
        <v>24</v>
      </c>
      <c r="N24">
        <f t="shared" ca="1" si="0"/>
        <v>0.48964470950229644</v>
      </c>
    </row>
    <row r="25" spans="13:14">
      <c r="M25">
        <v>25</v>
      </c>
      <c r="N25">
        <f t="shared" ca="1" si="0"/>
        <v>0.67927191676564147</v>
      </c>
    </row>
    <row r="26" spans="13:14">
      <c r="M26">
        <v>26</v>
      </c>
      <c r="N26">
        <f t="shared" ca="1" si="0"/>
        <v>0.25740248384317499</v>
      </c>
    </row>
    <row r="27" spans="13:14">
      <c r="M27">
        <v>27</v>
      </c>
      <c r="N27">
        <f t="shared" ca="1" si="0"/>
        <v>0.50240864395244467</v>
      </c>
    </row>
    <row r="28" spans="13:14">
      <c r="M28">
        <v>28</v>
      </c>
      <c r="N28">
        <f t="shared" ca="1" si="0"/>
        <v>0.34262713592094174</v>
      </c>
    </row>
    <row r="29" spans="13:14">
      <c r="M29">
        <v>29</v>
      </c>
      <c r="N29">
        <f t="shared" ca="1" si="0"/>
        <v>0.78292219249304018</v>
      </c>
    </row>
    <row r="30" spans="13:14">
      <c r="M30">
        <v>30</v>
      </c>
      <c r="N30">
        <f t="shared" ca="1" si="0"/>
        <v>0.41660902807026212</v>
      </c>
    </row>
    <row r="31" spans="13:14">
      <c r="M31">
        <v>31</v>
      </c>
      <c r="N31">
        <f t="shared" ca="1" si="0"/>
        <v>0.39658309719254203</v>
      </c>
    </row>
    <row r="32" spans="13:14">
      <c r="M32">
        <v>32</v>
      </c>
      <c r="N32">
        <f t="shared" ca="1" si="0"/>
        <v>0.30183849606034818</v>
      </c>
    </row>
    <row r="33" spans="13:14">
      <c r="M33">
        <v>33</v>
      </c>
      <c r="N33">
        <f t="shared" ca="1" si="0"/>
        <v>0.7028552136365408</v>
      </c>
    </row>
    <row r="34" spans="13:14">
      <c r="M34">
        <v>34</v>
      </c>
      <c r="N34">
        <f t="shared" ca="1" si="0"/>
        <v>0.30603984101090309</v>
      </c>
    </row>
    <row r="35" spans="13:14">
      <c r="M35">
        <v>35</v>
      </c>
      <c r="N35">
        <f t="shared" ca="1" si="0"/>
        <v>0.53488835951293368</v>
      </c>
    </row>
    <row r="36" spans="13:14">
      <c r="M36">
        <v>36</v>
      </c>
      <c r="N36">
        <f t="shared" ca="1" si="0"/>
        <v>0.33155564841700158</v>
      </c>
    </row>
    <row r="37" spans="13:14">
      <c r="M37">
        <v>37</v>
      </c>
      <c r="N37">
        <f t="shared" ca="1" si="0"/>
        <v>0.12157112262629621</v>
      </c>
    </row>
    <row r="38" spans="13:14">
      <c r="M38">
        <v>38</v>
      </c>
      <c r="N38">
        <f t="shared" ca="1" si="0"/>
        <v>0.94840106890632325</v>
      </c>
    </row>
    <row r="39" spans="13:14">
      <c r="M39">
        <v>39</v>
      </c>
      <c r="N39">
        <f t="shared" ca="1" si="0"/>
        <v>0.91228403386391421</v>
      </c>
    </row>
    <row r="40" spans="13:14">
      <c r="M40">
        <v>40</v>
      </c>
      <c r="N40">
        <f t="shared" ca="1" si="0"/>
        <v>0.33368587861817345</v>
      </c>
    </row>
    <row r="41" spans="13:14">
      <c r="M41">
        <v>41</v>
      </c>
      <c r="N41">
        <f t="shared" ca="1" si="0"/>
        <v>3.9311885718575912E-3</v>
      </c>
    </row>
    <row r="42" spans="13:14">
      <c r="M42">
        <v>42</v>
      </c>
      <c r="N42">
        <f t="shared" ca="1" si="0"/>
        <v>0.74638210548034933</v>
      </c>
    </row>
    <row r="43" spans="13:14">
      <c r="M43">
        <v>43</v>
      </c>
      <c r="N43">
        <f t="shared" ca="1" si="0"/>
        <v>0.84385567804155492</v>
      </c>
    </row>
    <row r="44" spans="13:14">
      <c r="M44">
        <v>44</v>
      </c>
      <c r="N44">
        <f t="shared" ca="1" si="0"/>
        <v>0.91792024831541819</v>
      </c>
    </row>
    <row r="45" spans="13:14">
      <c r="M45">
        <v>45</v>
      </c>
      <c r="N45">
        <f t="shared" ca="1" si="0"/>
        <v>0.58022414311011639</v>
      </c>
    </row>
    <row r="46" spans="13:14">
      <c r="M46">
        <v>46</v>
      </c>
      <c r="N46">
        <f t="shared" ca="1" si="0"/>
        <v>0.40800472535464449</v>
      </c>
    </row>
    <row r="47" spans="13:14">
      <c r="M47">
        <v>47</v>
      </c>
      <c r="N47">
        <f t="shared" ca="1" si="0"/>
        <v>0.30672021459055698</v>
      </c>
    </row>
    <row r="48" spans="13:14">
      <c r="M48">
        <v>48</v>
      </c>
      <c r="N48">
        <f t="shared" ca="1" si="0"/>
        <v>0.14094008223856636</v>
      </c>
    </row>
    <row r="49" spans="13:14">
      <c r="M49">
        <v>49</v>
      </c>
      <c r="N49">
        <f t="shared" ca="1" si="0"/>
        <v>0.76595737035188638</v>
      </c>
    </row>
    <row r="50" spans="13:14">
      <c r="M50">
        <v>50</v>
      </c>
      <c r="N50">
        <f t="shared" ca="1" si="0"/>
        <v>0.54658397707006479</v>
      </c>
    </row>
    <row r="51" spans="13:14">
      <c r="M51">
        <v>51</v>
      </c>
      <c r="N51">
        <f t="shared" ca="1" si="0"/>
        <v>0.69522880038844503</v>
      </c>
    </row>
    <row r="52" spans="13:14">
      <c r="M52">
        <v>52</v>
      </c>
      <c r="N52">
        <f t="shared" ca="1" si="0"/>
        <v>0.46600498783714239</v>
      </c>
    </row>
    <row r="53" spans="13:14">
      <c r="M53">
        <v>53</v>
      </c>
      <c r="N53">
        <f t="shared" ca="1" si="0"/>
        <v>0.42519993382361931</v>
      </c>
    </row>
    <row r="54" spans="13:14">
      <c r="M54">
        <v>54</v>
      </c>
      <c r="N54">
        <f t="shared" ca="1" si="0"/>
        <v>9.3847517622178467E-2</v>
      </c>
    </row>
    <row r="55" spans="13:14">
      <c r="M55">
        <v>55</v>
      </c>
      <c r="N55">
        <f t="shared" ca="1" si="0"/>
        <v>0.3174345679478151</v>
      </c>
    </row>
    <row r="56" spans="13:14">
      <c r="M56">
        <v>56</v>
      </c>
      <c r="N56">
        <f t="shared" ca="1" si="0"/>
        <v>0.73050639535516437</v>
      </c>
    </row>
    <row r="57" spans="13:14">
      <c r="M57">
        <v>57</v>
      </c>
      <c r="N57">
        <f t="shared" ca="1" si="0"/>
        <v>0.62969575511696507</v>
      </c>
    </row>
    <row r="58" spans="13:14">
      <c r="M58">
        <v>58</v>
      </c>
      <c r="N58">
        <f t="shared" ca="1" si="0"/>
        <v>0.5886773978343387</v>
      </c>
    </row>
    <row r="59" spans="13:14">
      <c r="M59">
        <v>59</v>
      </c>
      <c r="N59">
        <f t="shared" ca="1" si="0"/>
        <v>0.59062892618709795</v>
      </c>
    </row>
    <row r="60" spans="13:14">
      <c r="M60">
        <v>60</v>
      </c>
      <c r="N60">
        <f t="shared" ca="1" si="0"/>
        <v>0.25474999504466367</v>
      </c>
    </row>
    <row r="61" spans="13:14">
      <c r="M61">
        <v>61</v>
      </c>
      <c r="N61">
        <f t="shared" ca="1" si="0"/>
        <v>0.84896056059837421</v>
      </c>
    </row>
    <row r="62" spans="13:14">
      <c r="M62">
        <v>62</v>
      </c>
      <c r="N62">
        <f t="shared" ca="1" si="0"/>
        <v>0.24328809021800202</v>
      </c>
    </row>
    <row r="63" spans="13:14">
      <c r="M63">
        <v>63</v>
      </c>
      <c r="N63">
        <f t="shared" ca="1" si="0"/>
        <v>0.29493340366399146</v>
      </c>
    </row>
    <row r="64" spans="13:14">
      <c r="M64">
        <v>64</v>
      </c>
      <c r="N64">
        <f t="shared" ca="1" si="0"/>
        <v>3.4257728970422452E-2</v>
      </c>
    </row>
    <row r="65" spans="13:14">
      <c r="M65">
        <v>65</v>
      </c>
      <c r="N65">
        <f t="shared" ca="1" si="0"/>
        <v>0.91356386700944925</v>
      </c>
    </row>
    <row r="66" spans="13:14">
      <c r="M66">
        <v>66</v>
      </c>
      <c r="N66">
        <f t="shared" ref="N66:N129" ca="1" si="1">RAND()</f>
        <v>0.53692062258296203</v>
      </c>
    </row>
    <row r="67" spans="13:14">
      <c r="M67">
        <v>67</v>
      </c>
      <c r="N67">
        <f t="shared" ca="1" si="1"/>
        <v>0.51209362027623151</v>
      </c>
    </row>
    <row r="68" spans="13:14">
      <c r="M68">
        <v>68</v>
      </c>
      <c r="N68">
        <f t="shared" ca="1" si="1"/>
        <v>0.39725760547856226</v>
      </c>
    </row>
    <row r="69" spans="13:14">
      <c r="M69">
        <v>69</v>
      </c>
      <c r="N69">
        <f t="shared" ca="1" si="1"/>
        <v>0.83670873520512634</v>
      </c>
    </row>
    <row r="70" spans="13:14">
      <c r="M70">
        <v>70</v>
      </c>
      <c r="N70">
        <f t="shared" ca="1" si="1"/>
        <v>0.71232911300963098</v>
      </c>
    </row>
    <row r="71" spans="13:14">
      <c r="M71">
        <v>71</v>
      </c>
      <c r="N71">
        <f t="shared" ca="1" si="1"/>
        <v>0.77666020577645245</v>
      </c>
    </row>
    <row r="72" spans="13:14">
      <c r="M72">
        <v>72</v>
      </c>
      <c r="N72">
        <f t="shared" ca="1" si="1"/>
        <v>7.5946148740096753E-2</v>
      </c>
    </row>
    <row r="73" spans="13:14">
      <c r="M73">
        <v>73</v>
      </c>
      <c r="N73">
        <f t="shared" ca="1" si="1"/>
        <v>0.46195525640374624</v>
      </c>
    </row>
    <row r="74" spans="13:14">
      <c r="M74">
        <v>74</v>
      </c>
      <c r="N74">
        <f t="shared" ca="1" si="1"/>
        <v>0.82778040867287417</v>
      </c>
    </row>
    <row r="75" spans="13:14">
      <c r="M75">
        <v>75</v>
      </c>
      <c r="N75">
        <f t="shared" ca="1" si="1"/>
        <v>6.646200095964816E-2</v>
      </c>
    </row>
    <row r="76" spans="13:14">
      <c r="M76">
        <v>76</v>
      </c>
      <c r="N76">
        <f t="shared" ca="1" si="1"/>
        <v>0.87189680851809692</v>
      </c>
    </row>
    <row r="77" spans="13:14">
      <c r="M77">
        <v>77</v>
      </c>
      <c r="N77">
        <f t="shared" ca="1" si="1"/>
        <v>0.99940266346206774</v>
      </c>
    </row>
    <row r="78" spans="13:14">
      <c r="M78">
        <v>78</v>
      </c>
      <c r="N78">
        <f t="shared" ca="1" si="1"/>
        <v>0.17322161045513851</v>
      </c>
    </row>
    <row r="79" spans="13:14">
      <c r="M79">
        <v>79</v>
      </c>
      <c r="N79">
        <f t="shared" ca="1" si="1"/>
        <v>0.45649425534832611</v>
      </c>
    </row>
    <row r="80" spans="13:14">
      <c r="M80">
        <v>80</v>
      </c>
      <c r="N80">
        <f t="shared" ca="1" si="1"/>
        <v>0.57920087250447094</v>
      </c>
    </row>
    <row r="81" spans="13:14">
      <c r="M81">
        <v>81</v>
      </c>
      <c r="N81">
        <f t="shared" ca="1" si="1"/>
        <v>3.6288518293201344E-2</v>
      </c>
    </row>
    <row r="82" spans="13:14">
      <c r="M82">
        <v>82</v>
      </c>
      <c r="N82">
        <f t="shared" ca="1" si="1"/>
        <v>0.65065517285620122</v>
      </c>
    </row>
    <row r="83" spans="13:14">
      <c r="M83">
        <v>83</v>
      </c>
      <c r="N83">
        <f t="shared" ca="1" si="1"/>
        <v>0.17849148671214377</v>
      </c>
    </row>
    <row r="84" spans="13:14">
      <c r="M84">
        <v>84</v>
      </c>
      <c r="N84">
        <f t="shared" ca="1" si="1"/>
        <v>0.27805999355255473</v>
      </c>
    </row>
    <row r="85" spans="13:14">
      <c r="M85">
        <v>85</v>
      </c>
      <c r="N85">
        <f t="shared" ca="1" si="1"/>
        <v>0.24416646646536855</v>
      </c>
    </row>
    <row r="86" spans="13:14">
      <c r="M86">
        <v>86</v>
      </c>
      <c r="N86">
        <f t="shared" ca="1" si="1"/>
        <v>0.18290202523404964</v>
      </c>
    </row>
    <row r="87" spans="13:14">
      <c r="M87">
        <v>87</v>
      </c>
      <c r="N87">
        <f t="shared" ca="1" si="1"/>
        <v>0.89284611027535521</v>
      </c>
    </row>
    <row r="88" spans="13:14">
      <c r="M88">
        <v>88</v>
      </c>
      <c r="N88">
        <f t="shared" ca="1" si="1"/>
        <v>3.4834074024441497E-2</v>
      </c>
    </row>
    <row r="89" spans="13:14">
      <c r="M89">
        <v>89</v>
      </c>
      <c r="N89">
        <f t="shared" ca="1" si="1"/>
        <v>0.17522171746659798</v>
      </c>
    </row>
    <row r="90" spans="13:14">
      <c r="M90">
        <v>90</v>
      </c>
      <c r="N90">
        <f t="shared" ca="1" si="1"/>
        <v>0.73885923986042401</v>
      </c>
    </row>
    <row r="91" spans="13:14">
      <c r="M91">
        <v>91</v>
      </c>
      <c r="N91">
        <f t="shared" ca="1" si="1"/>
        <v>9.4475816257249767E-2</v>
      </c>
    </row>
    <row r="92" spans="13:14">
      <c r="M92">
        <v>92</v>
      </c>
      <c r="N92">
        <f t="shared" ca="1" si="1"/>
        <v>0.56878452138514912</v>
      </c>
    </row>
    <row r="93" spans="13:14">
      <c r="M93">
        <v>93</v>
      </c>
      <c r="N93">
        <f t="shared" ca="1" si="1"/>
        <v>0.63656637382467918</v>
      </c>
    </row>
    <row r="94" spans="13:14">
      <c r="M94">
        <v>94</v>
      </c>
      <c r="N94">
        <f t="shared" ca="1" si="1"/>
        <v>0.36474344168182604</v>
      </c>
    </row>
    <row r="95" spans="13:14">
      <c r="M95">
        <v>95</v>
      </c>
      <c r="N95">
        <f t="shared" ca="1" si="1"/>
        <v>0.27854004688742851</v>
      </c>
    </row>
    <row r="96" spans="13:14">
      <c r="M96">
        <v>96</v>
      </c>
      <c r="N96">
        <f t="shared" ca="1" si="1"/>
        <v>3.2570746352315383E-2</v>
      </c>
    </row>
    <row r="97" spans="13:14">
      <c r="M97">
        <v>97</v>
      </c>
      <c r="N97">
        <f t="shared" ca="1" si="1"/>
        <v>0.78040130723965873</v>
      </c>
    </row>
    <row r="98" spans="13:14">
      <c r="M98">
        <v>98</v>
      </c>
      <c r="N98">
        <f t="shared" ca="1" si="1"/>
        <v>0.7751668976802617</v>
      </c>
    </row>
    <row r="99" spans="13:14">
      <c r="M99">
        <v>99</v>
      </c>
      <c r="N99">
        <f t="shared" ca="1" si="1"/>
        <v>0.400813026710795</v>
      </c>
    </row>
    <row r="100" spans="13:14">
      <c r="M100">
        <v>100</v>
      </c>
      <c r="N100">
        <f t="shared" ca="1" si="1"/>
        <v>0.39755032858172556</v>
      </c>
    </row>
    <row r="101" spans="13:14">
      <c r="M101">
        <v>101</v>
      </c>
      <c r="N101">
        <f t="shared" ca="1" si="1"/>
        <v>0.25136119599357742</v>
      </c>
    </row>
    <row r="102" spans="13:14">
      <c r="M102">
        <v>102</v>
      </c>
      <c r="N102">
        <f t="shared" ca="1" si="1"/>
        <v>0.51962904664698961</v>
      </c>
    </row>
    <row r="103" spans="13:14">
      <c r="M103">
        <v>103</v>
      </c>
      <c r="N103">
        <f t="shared" ca="1" si="1"/>
        <v>0.68773447210357586</v>
      </c>
    </row>
    <row r="104" spans="13:14">
      <c r="M104">
        <v>104</v>
      </c>
      <c r="N104">
        <f t="shared" ca="1" si="1"/>
        <v>0.38306933542589061</v>
      </c>
    </row>
    <row r="105" spans="13:14">
      <c r="M105">
        <v>105</v>
      </c>
      <c r="N105">
        <f t="shared" ca="1" si="1"/>
        <v>0.97874094721884919</v>
      </c>
    </row>
    <row r="106" spans="13:14">
      <c r="M106">
        <v>106</v>
      </c>
      <c r="N106">
        <f t="shared" ca="1" si="1"/>
        <v>5.9481203094592594E-2</v>
      </c>
    </row>
    <row r="107" spans="13:14">
      <c r="M107">
        <v>107</v>
      </c>
      <c r="N107">
        <f t="shared" ca="1" si="1"/>
        <v>0.8148719599533979</v>
      </c>
    </row>
    <row r="108" spans="13:14">
      <c r="M108">
        <v>108</v>
      </c>
      <c r="N108">
        <f t="shared" ca="1" si="1"/>
        <v>4.2139648352092385E-2</v>
      </c>
    </row>
    <row r="109" spans="13:14">
      <c r="M109">
        <v>109</v>
      </c>
      <c r="N109">
        <f t="shared" ca="1" si="1"/>
        <v>0.3107924469932033</v>
      </c>
    </row>
    <row r="110" spans="13:14">
      <c r="M110">
        <v>110</v>
      </c>
      <c r="N110">
        <f t="shared" ca="1" si="1"/>
        <v>0.82998954258759372</v>
      </c>
    </row>
    <row r="111" spans="13:14">
      <c r="M111">
        <v>111</v>
      </c>
      <c r="N111">
        <f t="shared" ca="1" si="1"/>
        <v>0.99164269014006534</v>
      </c>
    </row>
    <row r="112" spans="13:14">
      <c r="M112">
        <v>112</v>
      </c>
      <c r="N112">
        <f t="shared" ca="1" si="1"/>
        <v>0.47917294966846524</v>
      </c>
    </row>
    <row r="113" spans="13:14">
      <c r="M113">
        <v>113</v>
      </c>
      <c r="N113">
        <f t="shared" ca="1" si="1"/>
        <v>0.8767961908655969</v>
      </c>
    </row>
    <row r="114" spans="13:14">
      <c r="M114">
        <v>114</v>
      </c>
      <c r="N114">
        <f t="shared" ca="1" si="1"/>
        <v>0.69617480430741141</v>
      </c>
    </row>
    <row r="115" spans="13:14">
      <c r="M115">
        <v>115</v>
      </c>
      <c r="N115">
        <f t="shared" ca="1" si="1"/>
        <v>0.38872156046794526</v>
      </c>
    </row>
    <row r="116" spans="13:14">
      <c r="M116">
        <v>116</v>
      </c>
      <c r="N116">
        <f t="shared" ca="1" si="1"/>
        <v>0.81018244672317241</v>
      </c>
    </row>
    <row r="117" spans="13:14">
      <c r="M117">
        <v>117</v>
      </c>
      <c r="N117">
        <f t="shared" ca="1" si="1"/>
        <v>0.58225420203135636</v>
      </c>
    </row>
    <row r="118" spans="13:14">
      <c r="M118">
        <v>118</v>
      </c>
      <c r="N118">
        <f t="shared" ca="1" si="1"/>
        <v>0.74311065423785416</v>
      </c>
    </row>
    <row r="119" spans="13:14">
      <c r="M119">
        <v>119</v>
      </c>
      <c r="N119">
        <f t="shared" ca="1" si="1"/>
        <v>0.95062322687549861</v>
      </c>
    </row>
    <row r="120" spans="13:14">
      <c r="M120">
        <v>120</v>
      </c>
      <c r="N120">
        <f t="shared" ca="1" si="1"/>
        <v>0.23165745102049506</v>
      </c>
    </row>
    <row r="121" spans="13:14">
      <c r="M121">
        <v>121</v>
      </c>
      <c r="N121">
        <f t="shared" ca="1" si="1"/>
        <v>0.5747848634054229</v>
      </c>
    </row>
    <row r="122" spans="13:14">
      <c r="M122">
        <v>122</v>
      </c>
      <c r="N122">
        <f t="shared" ca="1" si="1"/>
        <v>0.7913600497291513</v>
      </c>
    </row>
    <row r="123" spans="13:14">
      <c r="M123">
        <v>123</v>
      </c>
      <c r="N123">
        <f t="shared" ca="1" si="1"/>
        <v>0.65603905117903138</v>
      </c>
    </row>
    <row r="124" spans="13:14">
      <c r="M124">
        <v>124</v>
      </c>
      <c r="N124">
        <f t="shared" ca="1" si="1"/>
        <v>0.17202809768583927</v>
      </c>
    </row>
    <row r="125" spans="13:14">
      <c r="M125">
        <v>125</v>
      </c>
      <c r="N125">
        <f t="shared" ca="1" si="1"/>
        <v>0.42269197819517379</v>
      </c>
    </row>
    <row r="126" spans="13:14">
      <c r="M126">
        <v>126</v>
      </c>
      <c r="N126">
        <f t="shared" ca="1" si="1"/>
        <v>0.58528997572608221</v>
      </c>
    </row>
    <row r="127" spans="13:14">
      <c r="M127">
        <v>127</v>
      </c>
      <c r="N127">
        <f t="shared" ca="1" si="1"/>
        <v>0.64664378530541267</v>
      </c>
    </row>
    <row r="128" spans="13:14">
      <c r="M128">
        <v>128</v>
      </c>
      <c r="N128">
        <f t="shared" ca="1" si="1"/>
        <v>0.88832747540030133</v>
      </c>
    </row>
    <row r="129" spans="13:14">
      <c r="M129">
        <v>129</v>
      </c>
      <c r="N129">
        <f t="shared" ca="1" si="1"/>
        <v>1.1211716287511497E-2</v>
      </c>
    </row>
    <row r="130" spans="13:14">
      <c r="M130">
        <v>130</v>
      </c>
      <c r="N130">
        <f t="shared" ref="N130:N193" ca="1" si="2">RAND()</f>
        <v>0.14724163692448922</v>
      </c>
    </row>
    <row r="131" spans="13:14">
      <c r="M131">
        <v>131</v>
      </c>
      <c r="N131">
        <f t="shared" ca="1" si="2"/>
        <v>0.1260132628440892</v>
      </c>
    </row>
    <row r="132" spans="13:14">
      <c r="M132">
        <v>132</v>
      </c>
      <c r="N132">
        <f t="shared" ca="1" si="2"/>
        <v>0.31927259577527023</v>
      </c>
    </row>
    <row r="133" spans="13:14">
      <c r="M133">
        <v>133</v>
      </c>
      <c r="N133">
        <f t="shared" ca="1" si="2"/>
        <v>0.58893000779396565</v>
      </c>
    </row>
    <row r="134" spans="13:14">
      <c r="M134">
        <v>134</v>
      </c>
      <c r="N134">
        <f t="shared" ca="1" si="2"/>
        <v>0.40452427612984554</v>
      </c>
    </row>
    <row r="135" spans="13:14">
      <c r="M135">
        <v>135</v>
      </c>
      <c r="N135">
        <f t="shared" ca="1" si="2"/>
        <v>0.51696818768196318</v>
      </c>
    </row>
    <row r="136" spans="13:14">
      <c r="M136">
        <v>136</v>
      </c>
      <c r="N136">
        <f t="shared" ca="1" si="2"/>
        <v>3.1158538230047328E-2</v>
      </c>
    </row>
    <row r="137" spans="13:14">
      <c r="M137">
        <v>137</v>
      </c>
      <c r="N137">
        <f t="shared" ca="1" si="2"/>
        <v>0.15133030047427043</v>
      </c>
    </row>
    <row r="138" spans="13:14">
      <c r="M138">
        <v>138</v>
      </c>
      <c r="N138">
        <f t="shared" ca="1" si="2"/>
        <v>0.86486232759317205</v>
      </c>
    </row>
    <row r="139" spans="13:14">
      <c r="M139">
        <v>139</v>
      </c>
      <c r="N139">
        <f t="shared" ca="1" si="2"/>
        <v>0.35111322876404427</v>
      </c>
    </row>
    <row r="140" spans="13:14">
      <c r="M140">
        <v>140</v>
      </c>
      <c r="N140">
        <f t="shared" ca="1" si="2"/>
        <v>0.86414874342590464</v>
      </c>
    </row>
    <row r="141" spans="13:14">
      <c r="M141">
        <v>141</v>
      </c>
      <c r="N141">
        <f t="shared" ca="1" si="2"/>
        <v>0.60129797319797651</v>
      </c>
    </row>
    <row r="142" spans="13:14">
      <c r="M142">
        <v>142</v>
      </c>
      <c r="N142">
        <f t="shared" ca="1" si="2"/>
        <v>0.62860513789020667</v>
      </c>
    </row>
    <row r="143" spans="13:14">
      <c r="M143">
        <v>143</v>
      </c>
      <c r="N143">
        <f t="shared" ca="1" si="2"/>
        <v>0.5237549750530246</v>
      </c>
    </row>
    <row r="144" spans="13:14">
      <c r="M144">
        <v>144</v>
      </c>
      <c r="N144">
        <f t="shared" ca="1" si="2"/>
        <v>0.66883417063771577</v>
      </c>
    </row>
    <row r="145" spans="13:14">
      <c r="M145">
        <v>145</v>
      </c>
      <c r="N145">
        <f t="shared" ca="1" si="2"/>
        <v>0.36154309557264941</v>
      </c>
    </row>
    <row r="146" spans="13:14">
      <c r="M146">
        <v>146</v>
      </c>
      <c r="N146">
        <f t="shared" ca="1" si="2"/>
        <v>0.39976588070061514</v>
      </c>
    </row>
    <row r="147" spans="13:14">
      <c r="M147">
        <v>147</v>
      </c>
      <c r="N147">
        <f t="shared" ca="1" si="2"/>
        <v>0.63186220315885544</v>
      </c>
    </row>
    <row r="148" spans="13:14">
      <c r="M148">
        <v>148</v>
      </c>
      <c r="N148">
        <f t="shared" ca="1" si="2"/>
        <v>0.16214171433407254</v>
      </c>
    </row>
    <row r="149" spans="13:14">
      <c r="M149">
        <v>149</v>
      </c>
      <c r="N149">
        <f t="shared" ca="1" si="2"/>
        <v>0.93507544446654012</v>
      </c>
    </row>
    <row r="150" spans="13:14">
      <c r="M150">
        <v>150</v>
      </c>
      <c r="N150">
        <f t="shared" ca="1" si="2"/>
        <v>0.58712424579428757</v>
      </c>
    </row>
    <row r="151" spans="13:14">
      <c r="M151">
        <v>151</v>
      </c>
      <c r="N151">
        <f t="shared" ca="1" si="2"/>
        <v>0.45211836525169147</v>
      </c>
    </row>
    <row r="152" spans="13:14">
      <c r="M152">
        <v>152</v>
      </c>
      <c r="N152">
        <f t="shared" ca="1" si="2"/>
        <v>2.7054973269432181E-2</v>
      </c>
    </row>
    <row r="153" spans="13:14">
      <c r="M153">
        <v>153</v>
      </c>
      <c r="N153">
        <f t="shared" ca="1" si="2"/>
        <v>0.12365844366217682</v>
      </c>
    </row>
    <row r="154" spans="13:14">
      <c r="M154">
        <v>154</v>
      </c>
      <c r="N154">
        <f t="shared" ca="1" si="2"/>
        <v>0.79381997866058152</v>
      </c>
    </row>
    <row r="155" spans="13:14">
      <c r="M155">
        <v>155</v>
      </c>
      <c r="N155">
        <f t="shared" ca="1" si="2"/>
        <v>0.19026749446672453</v>
      </c>
    </row>
    <row r="156" spans="13:14">
      <c r="M156">
        <v>156</v>
      </c>
      <c r="N156">
        <f t="shared" ca="1" si="2"/>
        <v>1.7694984824436655E-2</v>
      </c>
    </row>
    <row r="157" spans="13:14">
      <c r="M157">
        <v>157</v>
      </c>
      <c r="N157">
        <f t="shared" ca="1" si="2"/>
        <v>0.28829828388405954</v>
      </c>
    </row>
    <row r="158" spans="13:14">
      <c r="M158">
        <v>158</v>
      </c>
      <c r="N158">
        <f t="shared" ca="1" si="2"/>
        <v>0.78892091472197889</v>
      </c>
    </row>
    <row r="159" spans="13:14">
      <c r="M159">
        <v>159</v>
      </c>
      <c r="N159">
        <f t="shared" ca="1" si="2"/>
        <v>0.97803047189882097</v>
      </c>
    </row>
    <row r="160" spans="13:14">
      <c r="M160">
        <v>160</v>
      </c>
      <c r="N160">
        <f t="shared" ca="1" si="2"/>
        <v>5.390867630278684E-2</v>
      </c>
    </row>
    <row r="161" spans="13:14">
      <c r="M161">
        <v>161</v>
      </c>
      <c r="N161">
        <f t="shared" ca="1" si="2"/>
        <v>0.22626414255865168</v>
      </c>
    </row>
    <row r="162" spans="13:14">
      <c r="M162">
        <v>162</v>
      </c>
      <c r="N162">
        <f t="shared" ca="1" si="2"/>
        <v>0.98676521690313079</v>
      </c>
    </row>
    <row r="163" spans="13:14">
      <c r="M163">
        <v>163</v>
      </c>
      <c r="N163">
        <f t="shared" ca="1" si="2"/>
        <v>0.15722901567566283</v>
      </c>
    </row>
    <row r="164" spans="13:14">
      <c r="M164">
        <v>164</v>
      </c>
      <c r="N164">
        <f t="shared" ca="1" si="2"/>
        <v>0.68234834134303979</v>
      </c>
    </row>
    <row r="165" spans="13:14">
      <c r="M165">
        <v>165</v>
      </c>
      <c r="N165">
        <f t="shared" ca="1" si="2"/>
        <v>0.3778641795258938</v>
      </c>
    </row>
    <row r="166" spans="13:14">
      <c r="M166">
        <v>166</v>
      </c>
      <c r="N166">
        <f t="shared" ca="1" si="2"/>
        <v>8.5152115034114795E-2</v>
      </c>
    </row>
    <row r="167" spans="13:14">
      <c r="M167">
        <v>167</v>
      </c>
      <c r="N167">
        <f t="shared" ca="1" si="2"/>
        <v>0.10946198567031507</v>
      </c>
    </row>
    <row r="168" spans="13:14">
      <c r="M168">
        <v>168</v>
      </c>
      <c r="N168">
        <f t="shared" ca="1" si="2"/>
        <v>0.6532890811242219</v>
      </c>
    </row>
    <row r="169" spans="13:14">
      <c r="M169">
        <v>169</v>
      </c>
      <c r="N169">
        <f t="shared" ca="1" si="2"/>
        <v>0.78098880000712467</v>
      </c>
    </row>
    <row r="170" spans="13:14">
      <c r="M170">
        <v>170</v>
      </c>
      <c r="N170">
        <f t="shared" ca="1" si="2"/>
        <v>0.94433348960253871</v>
      </c>
    </row>
    <row r="171" spans="13:14">
      <c r="M171">
        <v>171</v>
      </c>
      <c r="N171">
        <f t="shared" ca="1" si="2"/>
        <v>0.15164709073831073</v>
      </c>
    </row>
    <row r="172" spans="13:14">
      <c r="M172">
        <v>172</v>
      </c>
      <c r="N172">
        <f t="shared" ca="1" si="2"/>
        <v>0.16820221324430285</v>
      </c>
    </row>
    <row r="173" spans="13:14">
      <c r="M173">
        <v>173</v>
      </c>
      <c r="N173">
        <f t="shared" ca="1" si="2"/>
        <v>0.90428087115131561</v>
      </c>
    </row>
    <row r="174" spans="13:14">
      <c r="M174">
        <v>174</v>
      </c>
      <c r="N174">
        <f t="shared" ca="1" si="2"/>
        <v>0.64834096813984465</v>
      </c>
    </row>
    <row r="175" spans="13:14">
      <c r="M175">
        <v>175</v>
      </c>
      <c r="N175">
        <f t="shared" ca="1" si="2"/>
        <v>0.84770757398328711</v>
      </c>
    </row>
    <row r="176" spans="13:14">
      <c r="M176">
        <v>176</v>
      </c>
      <c r="N176">
        <f t="shared" ca="1" si="2"/>
        <v>0.10077645571698812</v>
      </c>
    </row>
    <row r="177" spans="13:14">
      <c r="M177">
        <v>177</v>
      </c>
      <c r="N177">
        <f t="shared" ca="1" si="2"/>
        <v>0.37530981335623637</v>
      </c>
    </row>
    <row r="178" spans="13:14">
      <c r="M178">
        <v>178</v>
      </c>
      <c r="N178">
        <f t="shared" ca="1" si="2"/>
        <v>0.53688271169946467</v>
      </c>
    </row>
    <row r="179" spans="13:14">
      <c r="M179">
        <v>179</v>
      </c>
      <c r="N179">
        <f t="shared" ca="1" si="2"/>
        <v>0.78179030121744586</v>
      </c>
    </row>
    <row r="180" spans="13:14">
      <c r="M180">
        <v>180</v>
      </c>
      <c r="N180">
        <f t="shared" ca="1" si="2"/>
        <v>0.20863657299910532</v>
      </c>
    </row>
    <row r="181" spans="13:14">
      <c r="M181">
        <v>181</v>
      </c>
      <c r="N181">
        <f t="shared" ca="1" si="2"/>
        <v>0.26322911415772021</v>
      </c>
    </row>
    <row r="182" spans="13:14">
      <c r="M182">
        <v>182</v>
      </c>
      <c r="N182">
        <f t="shared" ca="1" si="2"/>
        <v>0.75432182222859845</v>
      </c>
    </row>
    <row r="183" spans="13:14">
      <c r="M183">
        <v>183</v>
      </c>
      <c r="N183">
        <f t="shared" ca="1" si="2"/>
        <v>0.44959643624012091</v>
      </c>
    </row>
    <row r="184" spans="13:14">
      <c r="M184">
        <v>184</v>
      </c>
      <c r="N184">
        <f t="shared" ca="1" si="2"/>
        <v>5.7884468999975902E-2</v>
      </c>
    </row>
    <row r="185" spans="13:14">
      <c r="M185">
        <v>185</v>
      </c>
      <c r="N185">
        <f t="shared" ca="1" si="2"/>
        <v>0.63179115786577966</v>
      </c>
    </row>
    <row r="186" spans="13:14">
      <c r="M186">
        <v>186</v>
      </c>
      <c r="N186">
        <f t="shared" ca="1" si="2"/>
        <v>0.75536878619688508</v>
      </c>
    </row>
    <row r="187" spans="13:14">
      <c r="M187">
        <v>187</v>
      </c>
      <c r="N187">
        <f t="shared" ca="1" si="2"/>
        <v>0.78322368821160293</v>
      </c>
    </row>
    <row r="188" spans="13:14">
      <c r="M188">
        <v>188</v>
      </c>
      <c r="N188">
        <f t="shared" ca="1" si="2"/>
        <v>0.10322172514545103</v>
      </c>
    </row>
    <row r="189" spans="13:14">
      <c r="M189">
        <v>189</v>
      </c>
      <c r="N189">
        <f t="shared" ca="1" si="2"/>
        <v>3.1647441837684975E-2</v>
      </c>
    </row>
    <row r="190" spans="13:14">
      <c r="M190">
        <v>190</v>
      </c>
      <c r="N190">
        <f t="shared" ca="1" si="2"/>
        <v>0.52896383098893107</v>
      </c>
    </row>
    <row r="191" spans="13:14">
      <c r="M191">
        <v>191</v>
      </c>
      <c r="N191">
        <f t="shared" ca="1" si="2"/>
        <v>0.59202344522855599</v>
      </c>
    </row>
    <row r="192" spans="13:14">
      <c r="M192">
        <v>192</v>
      </c>
      <c r="N192">
        <f t="shared" ca="1" si="2"/>
        <v>0.68435168147160996</v>
      </c>
    </row>
    <row r="193" spans="13:14">
      <c r="M193">
        <v>193</v>
      </c>
      <c r="N193">
        <f t="shared" ca="1" si="2"/>
        <v>0.58600239544996158</v>
      </c>
    </row>
    <row r="194" spans="13:14">
      <c r="M194">
        <v>194</v>
      </c>
      <c r="N194">
        <f t="shared" ref="N194:N257" ca="1" si="3">RAND()</f>
        <v>0.67139798060436218</v>
      </c>
    </row>
    <row r="195" spans="13:14">
      <c r="M195">
        <v>195</v>
      </c>
      <c r="N195">
        <f t="shared" ca="1" si="3"/>
        <v>0.3270933680432595</v>
      </c>
    </row>
    <row r="196" spans="13:14">
      <c r="M196">
        <v>196</v>
      </c>
      <c r="N196">
        <f t="shared" ca="1" si="3"/>
        <v>0.2023920002385784</v>
      </c>
    </row>
    <row r="197" spans="13:14">
      <c r="M197">
        <v>197</v>
      </c>
      <c r="N197">
        <f t="shared" ca="1" si="3"/>
        <v>9.4837124009779394E-2</v>
      </c>
    </row>
    <row r="198" spans="13:14">
      <c r="M198">
        <v>198</v>
      </c>
      <c r="N198">
        <f t="shared" ca="1" si="3"/>
        <v>0.40534972739487318</v>
      </c>
    </row>
    <row r="199" spans="13:14">
      <c r="M199">
        <v>199</v>
      </c>
      <c r="N199">
        <f t="shared" ca="1" si="3"/>
        <v>0.8230509093671059</v>
      </c>
    </row>
    <row r="200" spans="13:14">
      <c r="M200">
        <v>200</v>
      </c>
      <c r="N200">
        <f t="shared" ca="1" si="3"/>
        <v>0.30895234518093129</v>
      </c>
    </row>
    <row r="201" spans="13:14">
      <c r="M201">
        <v>201</v>
      </c>
      <c r="N201">
        <f t="shared" ca="1" si="3"/>
        <v>0.57147363345526292</v>
      </c>
    </row>
    <row r="202" spans="13:14">
      <c r="M202">
        <v>202</v>
      </c>
      <c r="N202">
        <f t="shared" ca="1" si="3"/>
        <v>0.86815698767045268</v>
      </c>
    </row>
    <row r="203" spans="13:14">
      <c r="M203">
        <v>203</v>
      </c>
      <c r="N203">
        <f t="shared" ca="1" si="3"/>
        <v>0.42958655164688864</v>
      </c>
    </row>
    <row r="204" spans="13:14">
      <c r="M204">
        <v>204</v>
      </c>
      <c r="N204">
        <f t="shared" ca="1" si="3"/>
        <v>0.13995879844936476</v>
      </c>
    </row>
    <row r="205" spans="13:14">
      <c r="M205">
        <v>205</v>
      </c>
      <c r="N205">
        <f t="shared" ca="1" si="3"/>
        <v>0.54108050022698129</v>
      </c>
    </row>
    <row r="206" spans="13:14">
      <c r="M206">
        <v>206</v>
      </c>
      <c r="N206">
        <f t="shared" ca="1" si="3"/>
        <v>7.8082295880947616E-2</v>
      </c>
    </row>
    <row r="207" spans="13:14">
      <c r="M207">
        <v>207</v>
      </c>
      <c r="N207">
        <f t="shared" ca="1" si="3"/>
        <v>0.37836184314028631</v>
      </c>
    </row>
    <row r="208" spans="13:14">
      <c r="M208">
        <v>208</v>
      </c>
      <c r="N208">
        <f t="shared" ca="1" si="3"/>
        <v>0.99647891236965869</v>
      </c>
    </row>
    <row r="209" spans="13:14">
      <c r="M209">
        <v>209</v>
      </c>
      <c r="N209">
        <f t="shared" ca="1" si="3"/>
        <v>0.81447716080270594</v>
      </c>
    </row>
    <row r="210" spans="13:14">
      <c r="M210">
        <v>210</v>
      </c>
      <c r="N210">
        <f t="shared" ca="1" si="3"/>
        <v>5.0943309181138874E-2</v>
      </c>
    </row>
    <row r="211" spans="13:14">
      <c r="M211">
        <v>211</v>
      </c>
      <c r="N211">
        <f t="shared" ca="1" si="3"/>
        <v>0.42256849495977533</v>
      </c>
    </row>
    <row r="212" spans="13:14">
      <c r="M212">
        <v>212</v>
      </c>
      <c r="N212">
        <f t="shared" ca="1" si="3"/>
        <v>0.47720591166982995</v>
      </c>
    </row>
    <row r="213" spans="13:14">
      <c r="M213">
        <v>213</v>
      </c>
      <c r="N213">
        <f t="shared" ca="1" si="3"/>
        <v>3.1854433820572403E-2</v>
      </c>
    </row>
    <row r="214" spans="13:14">
      <c r="M214">
        <v>214</v>
      </c>
      <c r="N214">
        <f t="shared" ca="1" si="3"/>
        <v>0.55179187119361428</v>
      </c>
    </row>
    <row r="215" spans="13:14">
      <c r="M215">
        <v>215</v>
      </c>
      <c r="N215">
        <f t="shared" ca="1" si="3"/>
        <v>0.13894539751099177</v>
      </c>
    </row>
    <row r="216" spans="13:14">
      <c r="M216">
        <v>216</v>
      </c>
      <c r="N216">
        <f t="shared" ca="1" si="3"/>
        <v>0.41733382463061186</v>
      </c>
    </row>
    <row r="217" spans="13:14">
      <c r="M217">
        <v>217</v>
      </c>
      <c r="N217">
        <f t="shared" ca="1" si="3"/>
        <v>0.71644496066499608</v>
      </c>
    </row>
    <row r="218" spans="13:14">
      <c r="M218">
        <v>218</v>
      </c>
      <c r="N218">
        <f t="shared" ca="1" si="3"/>
        <v>0.76074881324486709</v>
      </c>
    </row>
    <row r="219" spans="13:14">
      <c r="M219">
        <v>219</v>
      </c>
      <c r="N219">
        <f t="shared" ca="1" si="3"/>
        <v>0.80869516695577004</v>
      </c>
    </row>
    <row r="220" spans="13:14">
      <c r="M220">
        <v>220</v>
      </c>
      <c r="N220">
        <f t="shared" ca="1" si="3"/>
        <v>0.71607074462310383</v>
      </c>
    </row>
    <row r="221" spans="13:14">
      <c r="M221">
        <v>221</v>
      </c>
      <c r="N221">
        <f t="shared" ca="1" si="3"/>
        <v>0.60141818946174486</v>
      </c>
    </row>
    <row r="222" spans="13:14">
      <c r="M222">
        <v>222</v>
      </c>
      <c r="N222">
        <f t="shared" ca="1" si="3"/>
        <v>0.24237986661078637</v>
      </c>
    </row>
    <row r="223" spans="13:14">
      <c r="M223">
        <v>223</v>
      </c>
      <c r="N223">
        <f t="shared" ca="1" si="3"/>
        <v>0.44156612402038053</v>
      </c>
    </row>
    <row r="224" spans="13:14">
      <c r="M224">
        <v>224</v>
      </c>
      <c r="N224">
        <f t="shared" ca="1" si="3"/>
        <v>0.82977724567890332</v>
      </c>
    </row>
    <row r="225" spans="13:14">
      <c r="M225">
        <v>225</v>
      </c>
      <c r="N225">
        <f t="shared" ca="1" si="3"/>
        <v>0.41818799919461402</v>
      </c>
    </row>
    <row r="226" spans="13:14">
      <c r="M226">
        <v>226</v>
      </c>
      <c r="N226">
        <f t="shared" ca="1" si="3"/>
        <v>0.36507822106416943</v>
      </c>
    </row>
    <row r="227" spans="13:14">
      <c r="M227">
        <v>227</v>
      </c>
      <c r="N227">
        <f t="shared" ca="1" si="3"/>
        <v>0.37803471982730896</v>
      </c>
    </row>
    <row r="228" spans="13:14">
      <c r="M228">
        <v>228</v>
      </c>
      <c r="N228">
        <f t="shared" ca="1" si="3"/>
        <v>0.60894198134790889</v>
      </c>
    </row>
    <row r="229" spans="13:14">
      <c r="M229">
        <v>229</v>
      </c>
      <c r="N229">
        <f t="shared" ca="1" si="3"/>
        <v>0.25441195229628066</v>
      </c>
    </row>
    <row r="230" spans="13:14">
      <c r="M230">
        <v>230</v>
      </c>
      <c r="N230">
        <f t="shared" ca="1" si="3"/>
        <v>0.22468532086649884</v>
      </c>
    </row>
    <row r="231" spans="13:14">
      <c r="M231">
        <v>231</v>
      </c>
      <c r="N231">
        <f t="shared" ca="1" si="3"/>
        <v>0.91342453240146837</v>
      </c>
    </row>
    <row r="232" spans="13:14">
      <c r="M232">
        <v>232</v>
      </c>
      <c r="N232">
        <f t="shared" ca="1" si="3"/>
        <v>0.20298776314825007</v>
      </c>
    </row>
    <row r="233" spans="13:14">
      <c r="M233">
        <v>233</v>
      </c>
      <c r="N233">
        <f t="shared" ca="1" si="3"/>
        <v>0.9512020158030039</v>
      </c>
    </row>
    <row r="234" spans="13:14">
      <c r="M234">
        <v>234</v>
      </c>
      <c r="N234">
        <f t="shared" ca="1" si="3"/>
        <v>0.64699067453928605</v>
      </c>
    </row>
    <row r="235" spans="13:14">
      <c r="M235">
        <v>235</v>
      </c>
      <c r="N235">
        <f t="shared" ca="1" si="3"/>
        <v>0.60827666867896835</v>
      </c>
    </row>
    <row r="236" spans="13:14">
      <c r="M236">
        <v>236</v>
      </c>
      <c r="N236">
        <f t="shared" ca="1" si="3"/>
        <v>0.61023879247187429</v>
      </c>
    </row>
    <row r="237" spans="13:14">
      <c r="M237">
        <v>237</v>
      </c>
      <c r="N237">
        <f t="shared" ca="1" si="3"/>
        <v>0.82893104771780368</v>
      </c>
    </row>
    <row r="238" spans="13:14">
      <c r="M238">
        <v>238</v>
      </c>
      <c r="N238">
        <f t="shared" ca="1" si="3"/>
        <v>0.77505041373994721</v>
      </c>
    </row>
    <row r="239" spans="13:14">
      <c r="M239">
        <v>239</v>
      </c>
      <c r="N239">
        <f t="shared" ca="1" si="3"/>
        <v>0.46902116304140595</v>
      </c>
    </row>
    <row r="240" spans="13:14">
      <c r="M240">
        <v>240</v>
      </c>
      <c r="N240">
        <f t="shared" ca="1" si="3"/>
        <v>0.18783411206613765</v>
      </c>
    </row>
    <row r="241" spans="13:14">
      <c r="M241">
        <v>241</v>
      </c>
      <c r="N241">
        <f t="shared" ca="1" si="3"/>
        <v>0.90092622874457229</v>
      </c>
    </row>
    <row r="242" spans="13:14">
      <c r="M242">
        <v>242</v>
      </c>
      <c r="N242">
        <f t="shared" ca="1" si="3"/>
        <v>0.81631329181549583</v>
      </c>
    </row>
    <row r="243" spans="13:14">
      <c r="M243">
        <v>243</v>
      </c>
      <c r="N243">
        <f t="shared" ca="1" si="3"/>
        <v>6.4242749201349425E-2</v>
      </c>
    </row>
    <row r="244" spans="13:14">
      <c r="M244">
        <v>244</v>
      </c>
      <c r="N244">
        <f t="shared" ca="1" si="3"/>
        <v>0.69097448249698568</v>
      </c>
    </row>
    <row r="245" spans="13:14">
      <c r="M245">
        <v>245</v>
      </c>
      <c r="N245">
        <f t="shared" ca="1" si="3"/>
        <v>0.90219427917116535</v>
      </c>
    </row>
    <row r="246" spans="13:14">
      <c r="M246">
        <v>246</v>
      </c>
      <c r="N246">
        <f t="shared" ca="1" si="3"/>
        <v>0.60002796519936175</v>
      </c>
    </row>
    <row r="247" spans="13:14">
      <c r="M247">
        <v>247</v>
      </c>
      <c r="N247">
        <f t="shared" ca="1" si="3"/>
        <v>0.7368142516834324</v>
      </c>
    </row>
    <row r="248" spans="13:14">
      <c r="M248">
        <v>248</v>
      </c>
      <c r="N248">
        <f t="shared" ca="1" si="3"/>
        <v>0.66572376127516275</v>
      </c>
    </row>
    <row r="249" spans="13:14">
      <c r="M249">
        <v>249</v>
      </c>
      <c r="N249">
        <f t="shared" ca="1" si="3"/>
        <v>0.45516790352580061</v>
      </c>
    </row>
    <row r="250" spans="13:14">
      <c r="M250">
        <v>250</v>
      </c>
      <c r="N250">
        <f t="shared" ca="1" si="3"/>
        <v>0.53943187556226657</v>
      </c>
    </row>
    <row r="251" spans="13:14">
      <c r="M251">
        <v>251</v>
      </c>
      <c r="N251">
        <f t="shared" ca="1" si="3"/>
        <v>0.32772316622655551</v>
      </c>
    </row>
    <row r="252" spans="13:14">
      <c r="M252">
        <v>252</v>
      </c>
      <c r="N252">
        <f t="shared" ca="1" si="3"/>
        <v>0.38781662127928151</v>
      </c>
    </row>
    <row r="253" spans="13:14">
      <c r="M253">
        <v>253</v>
      </c>
      <c r="N253">
        <f t="shared" ca="1" si="3"/>
        <v>0.40855095775837902</v>
      </c>
    </row>
    <row r="254" spans="13:14">
      <c r="M254">
        <v>254</v>
      </c>
      <c r="N254">
        <f t="shared" ca="1" si="3"/>
        <v>0.52079942772106658</v>
      </c>
    </row>
    <row r="255" spans="13:14">
      <c r="M255">
        <v>255</v>
      </c>
      <c r="N255">
        <f t="shared" ca="1" si="3"/>
        <v>0.45467813396900714</v>
      </c>
    </row>
    <row r="256" spans="13:14">
      <c r="M256">
        <v>256</v>
      </c>
      <c r="N256">
        <f t="shared" ca="1" si="3"/>
        <v>0.82706681181745267</v>
      </c>
    </row>
    <row r="257" spans="13:14">
      <c r="M257">
        <v>257</v>
      </c>
      <c r="N257">
        <f t="shared" ca="1" si="3"/>
        <v>0.64786979576383041</v>
      </c>
    </row>
    <row r="258" spans="13:14">
      <c r="M258">
        <v>258</v>
      </c>
      <c r="N258">
        <f t="shared" ref="N258:N321" ca="1" si="4">RAND()</f>
        <v>0.28890824448777774</v>
      </c>
    </row>
    <row r="259" spans="13:14">
      <c r="M259">
        <v>259</v>
      </c>
      <c r="N259">
        <f t="shared" ca="1" si="4"/>
        <v>2.6512518343465796E-2</v>
      </c>
    </row>
    <row r="260" spans="13:14">
      <c r="M260">
        <v>260</v>
      </c>
      <c r="N260">
        <f t="shared" ca="1" si="4"/>
        <v>0.65128651919217828</v>
      </c>
    </row>
    <row r="261" spans="13:14">
      <c r="M261">
        <v>261</v>
      </c>
      <c r="N261">
        <f t="shared" ca="1" si="4"/>
        <v>0.29154173718075616</v>
      </c>
    </row>
    <row r="262" spans="13:14">
      <c r="M262">
        <v>262</v>
      </c>
      <c r="N262">
        <f t="shared" ca="1" si="4"/>
        <v>0.31860580855572695</v>
      </c>
    </row>
    <row r="263" spans="13:14">
      <c r="M263">
        <v>263</v>
      </c>
      <c r="N263">
        <f t="shared" ca="1" si="4"/>
        <v>8.3237432795363331E-2</v>
      </c>
    </row>
    <row r="264" spans="13:14">
      <c r="M264">
        <v>264</v>
      </c>
      <c r="N264">
        <f t="shared" ca="1" si="4"/>
        <v>0.35862350047220448</v>
      </c>
    </row>
    <row r="265" spans="13:14">
      <c r="M265">
        <v>265</v>
      </c>
      <c r="N265">
        <f t="shared" ca="1" si="4"/>
        <v>7.6247203225253024E-2</v>
      </c>
    </row>
    <row r="266" spans="13:14">
      <c r="M266">
        <v>266</v>
      </c>
      <c r="N266">
        <f t="shared" ca="1" si="4"/>
        <v>5.0633699156463652E-2</v>
      </c>
    </row>
    <row r="267" spans="13:14">
      <c r="M267">
        <v>267</v>
      </c>
      <c r="N267">
        <f t="shared" ca="1" si="4"/>
        <v>0.13564563269114582</v>
      </c>
    </row>
    <row r="268" spans="13:14">
      <c r="M268">
        <v>268</v>
      </c>
      <c r="N268">
        <f t="shared" ca="1" si="4"/>
        <v>0.27882338277134333</v>
      </c>
    </row>
    <row r="269" spans="13:14">
      <c r="M269">
        <v>269</v>
      </c>
      <c r="N269">
        <f t="shared" ca="1" si="4"/>
        <v>0.40005419394348485</v>
      </c>
    </row>
    <row r="270" spans="13:14">
      <c r="M270">
        <v>270</v>
      </c>
      <c r="N270">
        <f t="shared" ca="1" si="4"/>
        <v>0.75254212877520943</v>
      </c>
    </row>
    <row r="271" spans="13:14">
      <c r="M271">
        <v>271</v>
      </c>
      <c r="N271">
        <f t="shared" ca="1" si="4"/>
        <v>0.51859405481479881</v>
      </c>
    </row>
    <row r="272" spans="13:14">
      <c r="M272">
        <v>272</v>
      </c>
      <c r="N272">
        <f t="shared" ca="1" si="4"/>
        <v>0.82720888499192335</v>
      </c>
    </row>
    <row r="273" spans="13:14">
      <c r="M273">
        <v>273</v>
      </c>
      <c r="N273">
        <f t="shared" ca="1" si="4"/>
        <v>0.36407031041460092</v>
      </c>
    </row>
    <row r="274" spans="13:14">
      <c r="M274">
        <v>274</v>
      </c>
      <c r="N274">
        <f t="shared" ca="1" si="4"/>
        <v>0.99583715782231341</v>
      </c>
    </row>
    <row r="275" spans="13:14">
      <c r="M275">
        <v>275</v>
      </c>
      <c r="N275">
        <f t="shared" ca="1" si="4"/>
        <v>0.26891393659569962</v>
      </c>
    </row>
    <row r="276" spans="13:14">
      <c r="M276">
        <v>276</v>
      </c>
      <c r="N276">
        <f t="shared" ca="1" si="4"/>
        <v>0.51160121558453897</v>
      </c>
    </row>
    <row r="277" spans="13:14">
      <c r="M277">
        <v>277</v>
      </c>
      <c r="N277">
        <f t="shared" ca="1" si="4"/>
        <v>0.11205159612025462</v>
      </c>
    </row>
    <row r="278" spans="13:14">
      <c r="M278">
        <v>278</v>
      </c>
      <c r="N278">
        <f t="shared" ca="1" si="4"/>
        <v>0.51882841623892995</v>
      </c>
    </row>
    <row r="279" spans="13:14">
      <c r="M279">
        <v>279</v>
      </c>
      <c r="N279">
        <f t="shared" ca="1" si="4"/>
        <v>0.63812365229276902</v>
      </c>
    </row>
    <row r="280" spans="13:14">
      <c r="M280">
        <v>280</v>
      </c>
      <c r="N280">
        <f t="shared" ca="1" si="4"/>
        <v>0.69667388084196857</v>
      </c>
    </row>
    <row r="281" spans="13:14">
      <c r="M281">
        <v>281</v>
      </c>
      <c r="N281">
        <f t="shared" ca="1" si="4"/>
        <v>0.81592734965489633</v>
      </c>
    </row>
    <row r="282" spans="13:14">
      <c r="M282">
        <v>282</v>
      </c>
      <c r="N282">
        <f t="shared" ca="1" si="4"/>
        <v>0.27174330021439808</v>
      </c>
    </row>
    <row r="283" spans="13:14">
      <c r="M283">
        <v>283</v>
      </c>
      <c r="N283">
        <f t="shared" ca="1" si="4"/>
        <v>0.47198705802712637</v>
      </c>
    </row>
    <row r="284" spans="13:14">
      <c r="M284">
        <v>284</v>
      </c>
      <c r="N284">
        <f t="shared" ca="1" si="4"/>
        <v>0.40812573842792466</v>
      </c>
    </row>
    <row r="285" spans="13:14">
      <c r="M285">
        <v>285</v>
      </c>
      <c r="N285">
        <f t="shared" ca="1" si="4"/>
        <v>0.66951675303617986</v>
      </c>
    </row>
    <row r="286" spans="13:14">
      <c r="M286">
        <v>286</v>
      </c>
      <c r="N286">
        <f t="shared" ca="1" si="4"/>
        <v>4.4922491618346383E-2</v>
      </c>
    </row>
    <row r="287" spans="13:14">
      <c r="M287">
        <v>287</v>
      </c>
      <c r="N287">
        <f t="shared" ca="1" si="4"/>
        <v>0.31294510336439352</v>
      </c>
    </row>
    <row r="288" spans="13:14">
      <c r="M288">
        <v>288</v>
      </c>
      <c r="N288">
        <f t="shared" ca="1" si="4"/>
        <v>0.11327547566402918</v>
      </c>
    </row>
    <row r="289" spans="13:14">
      <c r="M289">
        <v>289</v>
      </c>
      <c r="N289">
        <f t="shared" ca="1" si="4"/>
        <v>0.19191464846155981</v>
      </c>
    </row>
    <row r="290" spans="13:14">
      <c r="M290">
        <v>290</v>
      </c>
      <c r="N290">
        <f t="shared" ca="1" si="4"/>
        <v>0.46720783447083147</v>
      </c>
    </row>
    <row r="291" spans="13:14">
      <c r="M291">
        <v>291</v>
      </c>
      <c r="N291">
        <f t="shared" ca="1" si="4"/>
        <v>0.51761688246661797</v>
      </c>
    </row>
    <row r="292" spans="13:14">
      <c r="M292">
        <v>292</v>
      </c>
      <c r="N292">
        <f t="shared" ca="1" si="4"/>
        <v>1.7869528898683318E-2</v>
      </c>
    </row>
    <row r="293" spans="13:14">
      <c r="M293">
        <v>293</v>
      </c>
      <c r="N293">
        <f t="shared" ca="1" si="4"/>
        <v>0.84320256836912699</v>
      </c>
    </row>
    <row r="294" spans="13:14">
      <c r="M294">
        <v>294</v>
      </c>
      <c r="N294">
        <f t="shared" ca="1" si="4"/>
        <v>0.70770231855518539</v>
      </c>
    </row>
    <row r="295" spans="13:14">
      <c r="M295">
        <v>295</v>
      </c>
      <c r="N295">
        <f t="shared" ca="1" si="4"/>
        <v>0.55787889537511692</v>
      </c>
    </row>
    <row r="296" spans="13:14">
      <c r="M296">
        <v>296</v>
      </c>
      <c r="N296">
        <f t="shared" ca="1" si="4"/>
        <v>2.1213911205531955E-2</v>
      </c>
    </row>
    <row r="297" spans="13:14">
      <c r="M297">
        <v>297</v>
      </c>
      <c r="N297">
        <f t="shared" ca="1" si="4"/>
        <v>0.82375923393842676</v>
      </c>
    </row>
    <row r="298" spans="13:14">
      <c r="M298">
        <v>298</v>
      </c>
      <c r="N298">
        <f t="shared" ca="1" si="4"/>
        <v>0.47126357229053228</v>
      </c>
    </row>
    <row r="299" spans="13:14">
      <c r="M299">
        <v>299</v>
      </c>
      <c r="N299">
        <f t="shared" ca="1" si="4"/>
        <v>0.48739870236751781</v>
      </c>
    </row>
    <row r="300" spans="13:14">
      <c r="M300">
        <v>300</v>
      </c>
      <c r="N300">
        <f t="shared" ca="1" si="4"/>
        <v>0.7000352485819169</v>
      </c>
    </row>
    <row r="301" spans="13:14">
      <c r="M301">
        <v>301</v>
      </c>
      <c r="N301">
        <f t="shared" ca="1" si="4"/>
        <v>2.2859578833847705E-2</v>
      </c>
    </row>
    <row r="302" spans="13:14">
      <c r="M302">
        <v>302</v>
      </c>
      <c r="N302">
        <f t="shared" ca="1" si="4"/>
        <v>0.78734406490593123</v>
      </c>
    </row>
    <row r="303" spans="13:14">
      <c r="M303">
        <v>303</v>
      </c>
      <c r="N303">
        <f t="shared" ca="1" si="4"/>
        <v>0.50657456290762604</v>
      </c>
    </row>
    <row r="304" spans="13:14">
      <c r="M304">
        <v>304</v>
      </c>
      <c r="N304">
        <f t="shared" ca="1" si="4"/>
        <v>0.66357332817640047</v>
      </c>
    </row>
    <row r="305" spans="13:14">
      <c r="M305">
        <v>305</v>
      </c>
      <c r="N305">
        <f t="shared" ca="1" si="4"/>
        <v>0.61437960922053481</v>
      </c>
    </row>
    <row r="306" spans="13:14">
      <c r="M306">
        <v>306</v>
      </c>
      <c r="N306">
        <f t="shared" ca="1" si="4"/>
        <v>2.0097299381537148E-2</v>
      </c>
    </row>
    <row r="307" spans="13:14">
      <c r="M307">
        <v>307</v>
      </c>
      <c r="N307">
        <f t="shared" ca="1" si="4"/>
        <v>7.5316531732812053E-2</v>
      </c>
    </row>
    <row r="308" spans="13:14">
      <c r="M308">
        <v>308</v>
      </c>
      <c r="N308">
        <f t="shared" ca="1" si="4"/>
        <v>0.74582899936553526</v>
      </c>
    </row>
    <row r="309" spans="13:14">
      <c r="M309">
        <v>309</v>
      </c>
      <c r="N309">
        <f t="shared" ca="1" si="4"/>
        <v>0.71978888044900868</v>
      </c>
    </row>
    <row r="310" spans="13:14">
      <c r="M310">
        <v>310</v>
      </c>
      <c r="N310">
        <f t="shared" ca="1" si="4"/>
        <v>0.89757866910735795</v>
      </c>
    </row>
    <row r="311" spans="13:14">
      <c r="M311">
        <v>311</v>
      </c>
      <c r="N311">
        <f t="shared" ca="1" si="4"/>
        <v>9.6397476000484872E-2</v>
      </c>
    </row>
    <row r="312" spans="13:14">
      <c r="M312">
        <v>312</v>
      </c>
      <c r="N312">
        <f t="shared" ca="1" si="4"/>
        <v>0.83249102949367082</v>
      </c>
    </row>
    <row r="313" spans="13:14">
      <c r="M313">
        <v>313</v>
      </c>
      <c r="N313">
        <f t="shared" ca="1" si="4"/>
        <v>0.30998442146177652</v>
      </c>
    </row>
    <row r="314" spans="13:14">
      <c r="M314">
        <v>314</v>
      </c>
      <c r="N314">
        <f t="shared" ca="1" si="4"/>
        <v>0.89837692398844371</v>
      </c>
    </row>
    <row r="315" spans="13:14">
      <c r="M315">
        <v>315</v>
      </c>
      <c r="N315">
        <f t="shared" ca="1" si="4"/>
        <v>0.35155704031684021</v>
      </c>
    </row>
    <row r="316" spans="13:14">
      <c r="M316">
        <v>316</v>
      </c>
      <c r="N316">
        <f t="shared" ca="1" si="4"/>
        <v>0.89147558779631642</v>
      </c>
    </row>
    <row r="317" spans="13:14">
      <c r="M317">
        <v>317</v>
      </c>
      <c r="N317">
        <f t="shared" ca="1" si="4"/>
        <v>0.77727364048110614</v>
      </c>
    </row>
    <row r="318" spans="13:14">
      <c r="M318">
        <v>318</v>
      </c>
      <c r="N318">
        <f t="shared" ca="1" si="4"/>
        <v>0.20072536522670814</v>
      </c>
    </row>
    <row r="319" spans="13:14">
      <c r="M319">
        <v>319</v>
      </c>
      <c r="N319">
        <f t="shared" ca="1" si="4"/>
        <v>0.60813545446048689</v>
      </c>
    </row>
    <row r="320" spans="13:14">
      <c r="M320">
        <v>320</v>
      </c>
      <c r="N320">
        <f t="shared" ca="1" si="4"/>
        <v>0.19208511417565921</v>
      </c>
    </row>
    <row r="321" spans="13:14">
      <c r="M321">
        <v>321</v>
      </c>
      <c r="N321">
        <f t="shared" ca="1" si="4"/>
        <v>0.44821154142483022</v>
      </c>
    </row>
    <row r="322" spans="13:14">
      <c r="M322">
        <v>322</v>
      </c>
      <c r="N322">
        <f t="shared" ref="N322:N385" ca="1" si="5">RAND()</f>
        <v>3.8825312042413795E-2</v>
      </c>
    </row>
    <row r="323" spans="13:14">
      <c r="M323">
        <v>323</v>
      </c>
      <c r="N323">
        <f t="shared" ca="1" si="5"/>
        <v>0.50574390741300401</v>
      </c>
    </row>
    <row r="324" spans="13:14">
      <c r="M324">
        <v>324</v>
      </c>
      <c r="N324">
        <f t="shared" ca="1" si="5"/>
        <v>0.50078927709252308</v>
      </c>
    </row>
    <row r="325" spans="13:14">
      <c r="M325">
        <v>325</v>
      </c>
      <c r="N325">
        <f t="shared" ca="1" si="5"/>
        <v>0.52226878886887651</v>
      </c>
    </row>
    <row r="326" spans="13:14">
      <c r="M326">
        <v>326</v>
      </c>
      <c r="N326">
        <f t="shared" ca="1" si="5"/>
        <v>8.4975853414189784E-3</v>
      </c>
    </row>
    <row r="327" spans="13:14">
      <c r="M327">
        <v>327</v>
      </c>
      <c r="N327">
        <f t="shared" ca="1" si="5"/>
        <v>0.45981002172847574</v>
      </c>
    </row>
    <row r="328" spans="13:14">
      <c r="M328">
        <v>328</v>
      </c>
      <c r="N328">
        <f t="shared" ca="1" si="5"/>
        <v>0.25462914546414783</v>
      </c>
    </row>
    <row r="329" spans="13:14">
      <c r="M329">
        <v>329</v>
      </c>
      <c r="N329">
        <f t="shared" ca="1" si="5"/>
        <v>0.41925300143984767</v>
      </c>
    </row>
    <row r="330" spans="13:14">
      <c r="M330">
        <v>330</v>
      </c>
      <c r="N330">
        <f t="shared" ca="1" si="5"/>
        <v>0.86392709805779166</v>
      </c>
    </row>
    <row r="331" spans="13:14">
      <c r="M331">
        <v>331</v>
      </c>
      <c r="N331">
        <f t="shared" ca="1" si="5"/>
        <v>0.80719755194911647</v>
      </c>
    </row>
    <row r="332" spans="13:14">
      <c r="M332">
        <v>332</v>
      </c>
      <c r="N332">
        <f t="shared" ca="1" si="5"/>
        <v>0.91616696864995861</v>
      </c>
    </row>
    <row r="333" spans="13:14">
      <c r="M333">
        <v>333</v>
      </c>
      <c r="N333">
        <f t="shared" ca="1" si="5"/>
        <v>0.54450884543800915</v>
      </c>
    </row>
    <row r="334" spans="13:14">
      <c r="M334">
        <v>334</v>
      </c>
      <c r="N334">
        <f t="shared" ca="1" si="5"/>
        <v>0.4121680069093665</v>
      </c>
    </row>
    <row r="335" spans="13:14">
      <c r="M335">
        <v>335</v>
      </c>
      <c r="N335">
        <f t="shared" ca="1" si="5"/>
        <v>0.25748487818199806</v>
      </c>
    </row>
    <row r="336" spans="13:14">
      <c r="M336">
        <v>336</v>
      </c>
      <c r="N336">
        <f t="shared" ca="1" si="5"/>
        <v>0.65679419047259391</v>
      </c>
    </row>
    <row r="337" spans="13:14">
      <c r="M337">
        <v>337</v>
      </c>
      <c r="N337">
        <f t="shared" ca="1" si="5"/>
        <v>0.33403368971986058</v>
      </c>
    </row>
    <row r="338" spans="13:14">
      <c r="M338">
        <v>338</v>
      </c>
      <c r="N338">
        <f t="shared" ca="1" si="5"/>
        <v>0.52898139959257773</v>
      </c>
    </row>
    <row r="339" spans="13:14">
      <c r="M339">
        <v>339</v>
      </c>
      <c r="N339">
        <f t="shared" ca="1" si="5"/>
        <v>0.51117911529985427</v>
      </c>
    </row>
    <row r="340" spans="13:14">
      <c r="M340">
        <v>340</v>
      </c>
      <c r="N340">
        <f t="shared" ca="1" si="5"/>
        <v>0.94650906000948731</v>
      </c>
    </row>
    <row r="341" spans="13:14">
      <c r="M341">
        <v>341</v>
      </c>
      <c r="N341">
        <f t="shared" ca="1" si="5"/>
        <v>0.50084192518869208</v>
      </c>
    </row>
    <row r="342" spans="13:14">
      <c r="M342">
        <v>342</v>
      </c>
      <c r="N342">
        <f t="shared" ca="1" si="5"/>
        <v>0.357788118897862</v>
      </c>
    </row>
    <row r="343" spans="13:14">
      <c r="M343">
        <v>343</v>
      </c>
      <c r="N343">
        <f t="shared" ca="1" si="5"/>
        <v>0.763668398899499</v>
      </c>
    </row>
    <row r="344" spans="13:14">
      <c r="M344">
        <v>344</v>
      </c>
      <c r="N344">
        <f t="shared" ca="1" si="5"/>
        <v>0.55136805755246698</v>
      </c>
    </row>
    <row r="345" spans="13:14">
      <c r="M345">
        <v>345</v>
      </c>
      <c r="N345">
        <f t="shared" ca="1" si="5"/>
        <v>0.68355848159235422</v>
      </c>
    </row>
    <row r="346" spans="13:14">
      <c r="M346">
        <v>346</v>
      </c>
      <c r="N346">
        <f t="shared" ca="1" si="5"/>
        <v>0.18660632914628328</v>
      </c>
    </row>
    <row r="347" spans="13:14">
      <c r="M347">
        <v>347</v>
      </c>
      <c r="N347">
        <f t="shared" ca="1" si="5"/>
        <v>0.87282709764095956</v>
      </c>
    </row>
    <row r="348" spans="13:14">
      <c r="M348">
        <v>348</v>
      </c>
      <c r="N348">
        <f t="shared" ca="1" si="5"/>
        <v>2.4088546226787244E-2</v>
      </c>
    </row>
    <row r="349" spans="13:14">
      <c r="M349">
        <v>349</v>
      </c>
      <c r="N349">
        <f t="shared" ca="1" si="5"/>
        <v>0.83494334687271898</v>
      </c>
    </row>
    <row r="350" spans="13:14">
      <c r="M350">
        <v>350</v>
      </c>
      <c r="N350">
        <f t="shared" ca="1" si="5"/>
        <v>0.70974005538093488</v>
      </c>
    </row>
    <row r="351" spans="13:14">
      <c r="M351">
        <v>351</v>
      </c>
      <c r="N351">
        <f t="shared" ca="1" si="5"/>
        <v>0.3622873744709878</v>
      </c>
    </row>
    <row r="352" spans="13:14">
      <c r="M352">
        <v>352</v>
      </c>
      <c r="N352">
        <f t="shared" ca="1" si="5"/>
        <v>0.21276664022403635</v>
      </c>
    </row>
    <row r="353" spans="13:14">
      <c r="M353">
        <v>353</v>
      </c>
      <c r="N353">
        <f t="shared" ca="1" si="5"/>
        <v>4.5191257696960085E-2</v>
      </c>
    </row>
    <row r="354" spans="13:14">
      <c r="M354">
        <v>354</v>
      </c>
      <c r="N354">
        <f t="shared" ca="1" si="5"/>
        <v>0.83913201305964202</v>
      </c>
    </row>
    <row r="355" spans="13:14">
      <c r="M355">
        <v>355</v>
      </c>
      <c r="N355">
        <f t="shared" ca="1" si="5"/>
        <v>0.47382904472369158</v>
      </c>
    </row>
    <row r="356" spans="13:14">
      <c r="M356">
        <v>356</v>
      </c>
      <c r="N356">
        <f t="shared" ca="1" si="5"/>
        <v>0.84536264527153104</v>
      </c>
    </row>
    <row r="357" spans="13:14">
      <c r="M357">
        <v>357</v>
      </c>
      <c r="N357">
        <f t="shared" ca="1" si="5"/>
        <v>0.16435138276925898</v>
      </c>
    </row>
    <row r="358" spans="13:14">
      <c r="M358">
        <v>358</v>
      </c>
      <c r="N358">
        <f t="shared" ca="1" si="5"/>
        <v>0.14413120924227518</v>
      </c>
    </row>
    <row r="359" spans="13:14">
      <c r="M359">
        <v>359</v>
      </c>
      <c r="N359">
        <f t="shared" ca="1" si="5"/>
        <v>0.83679806277734525</v>
      </c>
    </row>
    <row r="360" spans="13:14">
      <c r="M360">
        <v>360</v>
      </c>
      <c r="N360">
        <f t="shared" ca="1" si="5"/>
        <v>0.731571168536852</v>
      </c>
    </row>
    <row r="361" spans="13:14">
      <c r="M361">
        <v>361</v>
      </c>
      <c r="N361">
        <f t="shared" ca="1" si="5"/>
        <v>0.38869110567341947</v>
      </c>
    </row>
    <row r="362" spans="13:14">
      <c r="M362">
        <v>362</v>
      </c>
      <c r="N362">
        <f t="shared" ca="1" si="5"/>
        <v>0.48593506736322445</v>
      </c>
    </row>
    <row r="363" spans="13:14">
      <c r="M363">
        <v>363</v>
      </c>
      <c r="N363">
        <f t="shared" ca="1" si="5"/>
        <v>0.94805606867537573</v>
      </c>
    </row>
    <row r="364" spans="13:14">
      <c r="M364">
        <v>364</v>
      </c>
      <c r="N364">
        <f t="shared" ca="1" si="5"/>
        <v>0.59619757004008933</v>
      </c>
    </row>
    <row r="365" spans="13:14">
      <c r="M365">
        <v>365</v>
      </c>
      <c r="N365">
        <f t="shared" ca="1" si="5"/>
        <v>0.75481866726974423</v>
      </c>
    </row>
    <row r="366" spans="13:14">
      <c r="M366">
        <v>366</v>
      </c>
      <c r="N366">
        <f t="shared" ca="1" si="5"/>
        <v>0.96739018482542194</v>
      </c>
    </row>
    <row r="367" spans="13:14">
      <c r="M367">
        <v>367</v>
      </c>
      <c r="N367">
        <f t="shared" ca="1" si="5"/>
        <v>0.26522081634930905</v>
      </c>
    </row>
    <row r="368" spans="13:14">
      <c r="M368">
        <v>368</v>
      </c>
      <c r="N368">
        <f t="shared" ca="1" si="5"/>
        <v>0.87500813695079827</v>
      </c>
    </row>
    <row r="369" spans="13:14">
      <c r="M369">
        <v>369</v>
      </c>
      <c r="N369">
        <f t="shared" ca="1" si="5"/>
        <v>0.72159183187617837</v>
      </c>
    </row>
    <row r="370" spans="13:14">
      <c r="M370">
        <v>370</v>
      </c>
      <c r="N370">
        <f t="shared" ca="1" si="5"/>
        <v>0.82406822224361254</v>
      </c>
    </row>
    <row r="371" spans="13:14">
      <c r="M371">
        <v>371</v>
      </c>
      <c r="N371">
        <f t="shared" ca="1" si="5"/>
        <v>0.12336176964481826</v>
      </c>
    </row>
    <row r="372" spans="13:14">
      <c r="M372">
        <v>372</v>
      </c>
      <c r="N372">
        <f t="shared" ca="1" si="5"/>
        <v>0.6659171800466267</v>
      </c>
    </row>
    <row r="373" spans="13:14">
      <c r="M373">
        <v>373</v>
      </c>
      <c r="N373">
        <f t="shared" ca="1" si="5"/>
        <v>0.23309222595390922</v>
      </c>
    </row>
    <row r="374" spans="13:14">
      <c r="M374">
        <v>374</v>
      </c>
      <c r="N374">
        <f t="shared" ca="1" si="5"/>
        <v>0.63255382426424067</v>
      </c>
    </row>
    <row r="375" spans="13:14">
      <c r="M375">
        <v>375</v>
      </c>
      <c r="N375">
        <f t="shared" ca="1" si="5"/>
        <v>0.55033587546413509</v>
      </c>
    </row>
    <row r="376" spans="13:14">
      <c r="M376">
        <v>376</v>
      </c>
      <c r="N376">
        <f t="shared" ca="1" si="5"/>
        <v>0.22423244626489081</v>
      </c>
    </row>
    <row r="377" spans="13:14">
      <c r="M377">
        <v>377</v>
      </c>
      <c r="N377">
        <f t="shared" ca="1" si="5"/>
        <v>0.63616507884061801</v>
      </c>
    </row>
    <row r="378" spans="13:14">
      <c r="M378">
        <v>378</v>
      </c>
      <c r="N378">
        <f t="shared" ca="1" si="5"/>
        <v>0.97823491456655165</v>
      </c>
    </row>
    <row r="379" spans="13:14">
      <c r="M379">
        <v>379</v>
      </c>
      <c r="N379">
        <f t="shared" ca="1" si="5"/>
        <v>7.3377933611211144E-2</v>
      </c>
    </row>
    <row r="380" spans="13:14">
      <c r="M380">
        <v>380</v>
      </c>
      <c r="N380">
        <f t="shared" ca="1" si="5"/>
        <v>0.802698355425846</v>
      </c>
    </row>
    <row r="381" spans="13:14">
      <c r="M381">
        <v>381</v>
      </c>
      <c r="N381">
        <f t="shared" ca="1" si="5"/>
        <v>0.77223860785311904</v>
      </c>
    </row>
    <row r="382" spans="13:14">
      <c r="M382">
        <v>382</v>
      </c>
      <c r="N382">
        <f t="shared" ca="1" si="5"/>
        <v>9.6812737426020701E-2</v>
      </c>
    </row>
    <row r="383" spans="13:14">
      <c r="M383">
        <v>383</v>
      </c>
      <c r="N383">
        <f t="shared" ca="1" si="5"/>
        <v>0.38413780913278095</v>
      </c>
    </row>
    <row r="384" spans="13:14">
      <c r="M384">
        <v>384</v>
      </c>
      <c r="N384">
        <f t="shared" ca="1" si="5"/>
        <v>3.8317871224018529E-2</v>
      </c>
    </row>
    <row r="385" spans="13:14">
      <c r="M385">
        <v>385</v>
      </c>
      <c r="N385">
        <f t="shared" ca="1" si="5"/>
        <v>0.94528579052764816</v>
      </c>
    </row>
    <row r="386" spans="13:14">
      <c r="M386">
        <v>386</v>
      </c>
      <c r="N386">
        <f t="shared" ref="N386:N449" ca="1" si="6">RAND()</f>
        <v>0.15746661745246693</v>
      </c>
    </row>
    <row r="387" spans="13:14">
      <c r="M387">
        <v>387</v>
      </c>
      <c r="N387">
        <f t="shared" ca="1" si="6"/>
        <v>9.2794601248521902E-2</v>
      </c>
    </row>
    <row r="388" spans="13:14">
      <c r="M388">
        <v>388</v>
      </c>
      <c r="N388">
        <f t="shared" ca="1" si="6"/>
        <v>0.53633481736408117</v>
      </c>
    </row>
    <row r="389" spans="13:14">
      <c r="M389">
        <v>389</v>
      </c>
      <c r="N389">
        <f t="shared" ca="1" si="6"/>
        <v>0.84095220174244578</v>
      </c>
    </row>
    <row r="390" spans="13:14">
      <c r="M390">
        <v>390</v>
      </c>
      <c r="N390">
        <f t="shared" ca="1" si="6"/>
        <v>0.27047784040731371</v>
      </c>
    </row>
    <row r="391" spans="13:14">
      <c r="M391">
        <v>391</v>
      </c>
      <c r="N391">
        <f t="shared" ca="1" si="6"/>
        <v>0.75995779546298758</v>
      </c>
    </row>
    <row r="392" spans="13:14">
      <c r="M392">
        <v>392</v>
      </c>
      <c r="N392">
        <f t="shared" ca="1" si="6"/>
        <v>0.5378646128564013</v>
      </c>
    </row>
    <row r="393" spans="13:14">
      <c r="M393">
        <v>393</v>
      </c>
      <c r="N393">
        <f t="shared" ca="1" si="6"/>
        <v>0.7814672680298631</v>
      </c>
    </row>
    <row r="394" spans="13:14">
      <c r="M394">
        <v>394</v>
      </c>
      <c r="N394">
        <f t="shared" ca="1" si="6"/>
        <v>0.73362581837229335</v>
      </c>
    </row>
    <row r="395" spans="13:14">
      <c r="M395">
        <v>395</v>
      </c>
      <c r="N395">
        <f t="shared" ca="1" si="6"/>
        <v>0.57524773647675198</v>
      </c>
    </row>
    <row r="396" spans="13:14">
      <c r="M396">
        <v>396</v>
      </c>
      <c r="N396">
        <f t="shared" ca="1" si="6"/>
        <v>8.5027789504910745E-2</v>
      </c>
    </row>
    <row r="397" spans="13:14">
      <c r="M397">
        <v>397</v>
      </c>
      <c r="N397">
        <f t="shared" ca="1" si="6"/>
        <v>0.42761907877420946</v>
      </c>
    </row>
    <row r="398" spans="13:14">
      <c r="M398">
        <v>398</v>
      </c>
      <c r="N398">
        <f t="shared" ca="1" si="6"/>
        <v>0.36213614559863938</v>
      </c>
    </row>
    <row r="399" spans="13:14">
      <c r="M399">
        <v>399</v>
      </c>
      <c r="N399">
        <f t="shared" ca="1" si="6"/>
        <v>0.70044694174345079</v>
      </c>
    </row>
    <row r="400" spans="13:14">
      <c r="M400">
        <v>400</v>
      </c>
      <c r="N400">
        <f t="shared" ca="1" si="6"/>
        <v>0.83610327379549243</v>
      </c>
    </row>
    <row r="401" spans="13:14">
      <c r="M401">
        <v>401</v>
      </c>
      <c r="N401">
        <f t="shared" ca="1" si="6"/>
        <v>5.8951683740416372E-2</v>
      </c>
    </row>
    <row r="402" spans="13:14">
      <c r="M402">
        <v>402</v>
      </c>
      <c r="N402">
        <f t="shared" ca="1" si="6"/>
        <v>0.10944056680413361</v>
      </c>
    </row>
    <row r="403" spans="13:14">
      <c r="M403">
        <v>403</v>
      </c>
      <c r="N403">
        <f t="shared" ca="1" si="6"/>
        <v>0.52182779434397064</v>
      </c>
    </row>
    <row r="404" spans="13:14">
      <c r="M404">
        <v>404</v>
      </c>
      <c r="N404">
        <f t="shared" ca="1" si="6"/>
        <v>0.27099939313922861</v>
      </c>
    </row>
    <row r="405" spans="13:14">
      <c r="M405">
        <v>405</v>
      </c>
      <c r="N405">
        <f t="shared" ca="1" si="6"/>
        <v>0.15566625255918909</v>
      </c>
    </row>
    <row r="406" spans="13:14">
      <c r="M406">
        <v>406</v>
      </c>
      <c r="N406">
        <f t="shared" ca="1" si="6"/>
        <v>6.8122764992181617E-2</v>
      </c>
    </row>
    <row r="407" spans="13:14">
      <c r="M407">
        <v>407</v>
      </c>
      <c r="N407">
        <f t="shared" ca="1" si="6"/>
        <v>0.69982552672761311</v>
      </c>
    </row>
    <row r="408" spans="13:14">
      <c r="M408">
        <v>408</v>
      </c>
      <c r="N408">
        <f t="shared" ca="1" si="6"/>
        <v>0.44865459466304447</v>
      </c>
    </row>
    <row r="409" spans="13:14">
      <c r="M409">
        <v>409</v>
      </c>
      <c r="N409">
        <f t="shared" ca="1" si="6"/>
        <v>0.64014528351690392</v>
      </c>
    </row>
    <row r="410" spans="13:14">
      <c r="M410">
        <v>410</v>
      </c>
      <c r="N410">
        <f t="shared" ca="1" si="6"/>
        <v>0.34610654289923848</v>
      </c>
    </row>
    <row r="411" spans="13:14">
      <c r="M411">
        <v>411</v>
      </c>
      <c r="N411">
        <f t="shared" ca="1" si="6"/>
        <v>0.67162028543185681</v>
      </c>
    </row>
    <row r="412" spans="13:14">
      <c r="M412">
        <v>412</v>
      </c>
      <c r="N412">
        <f t="shared" ca="1" si="6"/>
        <v>0.78389637257444955</v>
      </c>
    </row>
    <row r="413" spans="13:14">
      <c r="M413">
        <v>413</v>
      </c>
      <c r="N413">
        <f t="shared" ca="1" si="6"/>
        <v>0.76012761916965321</v>
      </c>
    </row>
    <row r="414" spans="13:14">
      <c r="M414">
        <v>414</v>
      </c>
      <c r="N414">
        <f t="shared" ca="1" si="6"/>
        <v>0.52130533698422055</v>
      </c>
    </row>
    <row r="415" spans="13:14">
      <c r="M415">
        <v>415</v>
      </c>
      <c r="N415">
        <f t="shared" ca="1" si="6"/>
        <v>0.59185994886057924</v>
      </c>
    </row>
    <row r="416" spans="13:14">
      <c r="M416">
        <v>416</v>
      </c>
      <c r="N416">
        <f t="shared" ca="1" si="6"/>
        <v>0.32618517704348626</v>
      </c>
    </row>
    <row r="417" spans="13:14">
      <c r="M417">
        <v>417</v>
      </c>
      <c r="N417">
        <f t="shared" ca="1" si="6"/>
        <v>0.48909292440359897</v>
      </c>
    </row>
    <row r="418" spans="13:14">
      <c r="M418">
        <v>418</v>
      </c>
      <c r="N418">
        <f t="shared" ca="1" si="6"/>
        <v>0.28074549990130149</v>
      </c>
    </row>
    <row r="419" spans="13:14">
      <c r="M419">
        <v>419</v>
      </c>
      <c r="N419">
        <f t="shared" ca="1" si="6"/>
        <v>0.96007110067405832</v>
      </c>
    </row>
    <row r="420" spans="13:14">
      <c r="M420">
        <v>420</v>
      </c>
      <c r="N420">
        <f t="shared" ca="1" si="6"/>
        <v>0.83299071383065337</v>
      </c>
    </row>
    <row r="421" spans="13:14">
      <c r="M421">
        <v>421</v>
      </c>
      <c r="N421">
        <f t="shared" ca="1" si="6"/>
        <v>0.38555909385204068</v>
      </c>
    </row>
    <row r="422" spans="13:14">
      <c r="M422">
        <v>422</v>
      </c>
      <c r="N422">
        <f t="shared" ca="1" si="6"/>
        <v>0.41424086743446487</v>
      </c>
    </row>
    <row r="423" spans="13:14">
      <c r="M423">
        <v>423</v>
      </c>
      <c r="N423">
        <f t="shared" ca="1" si="6"/>
        <v>9.4238009599334482E-2</v>
      </c>
    </row>
    <row r="424" spans="13:14">
      <c r="M424">
        <v>424</v>
      </c>
      <c r="N424">
        <f t="shared" ca="1" si="6"/>
        <v>0.16499092988504982</v>
      </c>
    </row>
    <row r="425" spans="13:14">
      <c r="M425">
        <v>425</v>
      </c>
      <c r="N425">
        <f t="shared" ca="1" si="6"/>
        <v>0.26878695550461484</v>
      </c>
    </row>
    <row r="426" spans="13:14">
      <c r="M426">
        <v>426</v>
      </c>
      <c r="N426">
        <f t="shared" ca="1" si="6"/>
        <v>0.57321067377599999</v>
      </c>
    </row>
    <row r="427" spans="13:14">
      <c r="M427">
        <v>427</v>
      </c>
      <c r="N427">
        <f t="shared" ca="1" si="6"/>
        <v>0.40813469473692376</v>
      </c>
    </row>
    <row r="428" spans="13:14">
      <c r="M428">
        <v>428</v>
      </c>
      <c r="N428">
        <f t="shared" ca="1" si="6"/>
        <v>0.14634551373827953</v>
      </c>
    </row>
    <row r="429" spans="13:14">
      <c r="M429">
        <v>429</v>
      </c>
      <c r="N429">
        <f t="shared" ca="1" si="6"/>
        <v>0.53056028934686106</v>
      </c>
    </row>
    <row r="430" spans="13:14">
      <c r="M430">
        <v>430</v>
      </c>
      <c r="N430">
        <f t="shared" ca="1" si="6"/>
        <v>4.3205257347684212E-2</v>
      </c>
    </row>
    <row r="431" spans="13:14">
      <c r="M431">
        <v>431</v>
      </c>
      <c r="N431">
        <f t="shared" ca="1" si="6"/>
        <v>4.8736998131260756E-2</v>
      </c>
    </row>
    <row r="432" spans="13:14">
      <c r="M432">
        <v>432</v>
      </c>
      <c r="N432">
        <f t="shared" ca="1" si="6"/>
        <v>1.8755136116147542E-3</v>
      </c>
    </row>
    <row r="433" spans="13:14">
      <c r="M433">
        <v>433</v>
      </c>
      <c r="N433">
        <f t="shared" ca="1" si="6"/>
        <v>0.44592957730319782</v>
      </c>
    </row>
    <row r="434" spans="13:14">
      <c r="M434">
        <v>434</v>
      </c>
      <c r="N434">
        <f t="shared" ca="1" si="6"/>
        <v>0.11003058464287596</v>
      </c>
    </row>
    <row r="435" spans="13:14">
      <c r="M435">
        <v>435</v>
      </c>
      <c r="N435">
        <f t="shared" ca="1" si="6"/>
        <v>0.90720992354524133</v>
      </c>
    </row>
    <row r="436" spans="13:14">
      <c r="M436">
        <v>436</v>
      </c>
      <c r="N436">
        <f t="shared" ca="1" si="6"/>
        <v>0.96684414792145956</v>
      </c>
    </row>
    <row r="437" spans="13:14">
      <c r="M437">
        <v>437</v>
      </c>
      <c r="N437">
        <f t="shared" ca="1" si="6"/>
        <v>0.27258418654942362</v>
      </c>
    </row>
    <row r="438" spans="13:14">
      <c r="M438">
        <v>438</v>
      </c>
      <c r="N438">
        <f t="shared" ca="1" si="6"/>
        <v>0.25313475882882586</v>
      </c>
    </row>
    <row r="439" spans="13:14">
      <c r="M439">
        <v>439</v>
      </c>
      <c r="N439">
        <f t="shared" ca="1" si="6"/>
        <v>3.0298630571282237E-2</v>
      </c>
    </row>
    <row r="440" spans="13:14">
      <c r="M440">
        <v>440</v>
      </c>
      <c r="N440">
        <f t="shared" ca="1" si="6"/>
        <v>0.11432984820377834</v>
      </c>
    </row>
    <row r="441" spans="13:14">
      <c r="M441">
        <v>441</v>
      </c>
      <c r="N441">
        <f t="shared" ca="1" si="6"/>
        <v>0.80924372366341679</v>
      </c>
    </row>
    <row r="442" spans="13:14">
      <c r="M442">
        <v>442</v>
      </c>
      <c r="N442">
        <f t="shared" ca="1" si="6"/>
        <v>0.31200863937392864</v>
      </c>
    </row>
    <row r="443" spans="13:14">
      <c r="M443">
        <v>443</v>
      </c>
      <c r="N443">
        <f t="shared" ca="1" si="6"/>
        <v>2.8820317328576928E-2</v>
      </c>
    </row>
    <row r="444" spans="13:14">
      <c r="M444">
        <v>444</v>
      </c>
      <c r="N444">
        <f t="shared" ca="1" si="6"/>
        <v>0.48397110602950977</v>
      </c>
    </row>
    <row r="445" spans="13:14">
      <c r="M445">
        <v>445</v>
      </c>
      <c r="N445">
        <f t="shared" ca="1" si="6"/>
        <v>0.11463193400125793</v>
      </c>
    </row>
    <row r="446" spans="13:14">
      <c r="M446">
        <v>446</v>
      </c>
      <c r="N446">
        <f t="shared" ca="1" si="6"/>
        <v>0.38947599765210472</v>
      </c>
    </row>
    <row r="447" spans="13:14">
      <c r="M447">
        <v>447</v>
      </c>
      <c r="N447">
        <f t="shared" ca="1" si="6"/>
        <v>0.26336700010156744</v>
      </c>
    </row>
    <row r="448" spans="13:14">
      <c r="M448">
        <v>448</v>
      </c>
      <c r="N448">
        <f t="shared" ca="1" si="6"/>
        <v>0.83172896522793638</v>
      </c>
    </row>
    <row r="449" spans="13:14">
      <c r="M449">
        <v>449</v>
      </c>
      <c r="N449">
        <f t="shared" ca="1" si="6"/>
        <v>0.84768570301748836</v>
      </c>
    </row>
    <row r="450" spans="13:14">
      <c r="M450">
        <v>450</v>
      </c>
      <c r="N450">
        <f t="shared" ref="N450:N513" ca="1" si="7">RAND()</f>
        <v>0.74090483437591093</v>
      </c>
    </row>
    <row r="451" spans="13:14">
      <c r="M451">
        <v>451</v>
      </c>
      <c r="N451">
        <f t="shared" ca="1" si="7"/>
        <v>0.28234809556993035</v>
      </c>
    </row>
    <row r="452" spans="13:14">
      <c r="M452">
        <v>452</v>
      </c>
      <c r="N452">
        <f t="shared" ca="1" si="7"/>
        <v>0.24334120088372069</v>
      </c>
    </row>
    <row r="453" spans="13:14">
      <c r="M453">
        <v>453</v>
      </c>
      <c r="N453">
        <f t="shared" ca="1" si="7"/>
        <v>0.64008927459114406</v>
      </c>
    </row>
    <row r="454" spans="13:14">
      <c r="M454">
        <v>454</v>
      </c>
      <c r="N454">
        <f t="shared" ca="1" si="7"/>
        <v>0.27225391548700695</v>
      </c>
    </row>
    <row r="455" spans="13:14">
      <c r="M455">
        <v>455</v>
      </c>
      <c r="N455">
        <f t="shared" ca="1" si="7"/>
        <v>0.32034397142769699</v>
      </c>
    </row>
    <row r="456" spans="13:14">
      <c r="M456">
        <v>456</v>
      </c>
      <c r="N456">
        <f t="shared" ca="1" si="7"/>
        <v>0.8548045700588548</v>
      </c>
    </row>
    <row r="457" spans="13:14">
      <c r="M457">
        <v>457</v>
      </c>
      <c r="N457">
        <f t="shared" ca="1" si="7"/>
        <v>0.66784079639254124</v>
      </c>
    </row>
    <row r="458" spans="13:14">
      <c r="M458">
        <v>458</v>
      </c>
      <c r="N458">
        <f t="shared" ca="1" si="7"/>
        <v>0.72798541013921525</v>
      </c>
    </row>
    <row r="459" spans="13:14">
      <c r="M459">
        <v>459</v>
      </c>
      <c r="N459">
        <f t="shared" ca="1" si="7"/>
        <v>0.13405074641458714</v>
      </c>
    </row>
    <row r="460" spans="13:14">
      <c r="M460">
        <v>460</v>
      </c>
      <c r="N460">
        <f t="shared" ca="1" si="7"/>
        <v>0.49725226082544416</v>
      </c>
    </row>
    <row r="461" spans="13:14">
      <c r="M461">
        <v>461</v>
      </c>
      <c r="N461">
        <f t="shared" ca="1" si="7"/>
        <v>0.64688970815044822</v>
      </c>
    </row>
    <row r="462" spans="13:14">
      <c r="M462">
        <v>462</v>
      </c>
      <c r="N462">
        <f t="shared" ca="1" si="7"/>
        <v>0.78380751925278835</v>
      </c>
    </row>
    <row r="463" spans="13:14">
      <c r="M463">
        <v>463</v>
      </c>
      <c r="N463">
        <f t="shared" ca="1" si="7"/>
        <v>0.69176971758537753</v>
      </c>
    </row>
    <row r="464" spans="13:14">
      <c r="M464">
        <v>464</v>
      </c>
      <c r="N464">
        <f t="shared" ca="1" si="7"/>
        <v>0.60175616481377703</v>
      </c>
    </row>
    <row r="465" spans="13:14">
      <c r="M465">
        <v>465</v>
      </c>
      <c r="N465">
        <f t="shared" ca="1" si="7"/>
        <v>0.28909422286709141</v>
      </c>
    </row>
    <row r="466" spans="13:14">
      <c r="M466">
        <v>466</v>
      </c>
      <c r="N466">
        <f t="shared" ca="1" si="7"/>
        <v>0.94444112844148087</v>
      </c>
    </row>
    <row r="467" spans="13:14">
      <c r="M467">
        <v>467</v>
      </c>
      <c r="N467">
        <f t="shared" ca="1" si="7"/>
        <v>0.6341881282056413</v>
      </c>
    </row>
    <row r="468" spans="13:14">
      <c r="M468">
        <v>468</v>
      </c>
      <c r="N468">
        <f t="shared" ca="1" si="7"/>
        <v>0.28472154633109514</v>
      </c>
    </row>
    <row r="469" spans="13:14">
      <c r="M469">
        <v>469</v>
      </c>
      <c r="N469">
        <f t="shared" ca="1" si="7"/>
        <v>0.75511746819082071</v>
      </c>
    </row>
    <row r="470" spans="13:14">
      <c r="M470">
        <v>470</v>
      </c>
      <c r="N470">
        <f t="shared" ca="1" si="7"/>
        <v>0.77650367224802053</v>
      </c>
    </row>
    <row r="471" spans="13:14">
      <c r="M471">
        <v>471</v>
      </c>
      <c r="N471">
        <f t="shared" ca="1" si="7"/>
        <v>0.72186333797325708</v>
      </c>
    </row>
    <row r="472" spans="13:14">
      <c r="M472">
        <v>472</v>
      </c>
      <c r="N472">
        <f t="shared" ca="1" si="7"/>
        <v>0.3641611342719453</v>
      </c>
    </row>
    <row r="473" spans="13:14">
      <c r="M473">
        <v>473</v>
      </c>
      <c r="N473">
        <f t="shared" ca="1" si="7"/>
        <v>0.88049174706652344</v>
      </c>
    </row>
    <row r="474" spans="13:14">
      <c r="M474">
        <v>474</v>
      </c>
      <c r="N474">
        <f t="shared" ca="1" si="7"/>
        <v>0.42508708255681316</v>
      </c>
    </row>
    <row r="475" spans="13:14">
      <c r="M475">
        <v>475</v>
      </c>
      <c r="N475">
        <f t="shared" ca="1" si="7"/>
        <v>9.5492714872135509E-2</v>
      </c>
    </row>
    <row r="476" spans="13:14">
      <c r="M476">
        <v>476</v>
      </c>
      <c r="N476">
        <f t="shared" ca="1" si="7"/>
        <v>0.63252396206264505</v>
      </c>
    </row>
    <row r="477" spans="13:14">
      <c r="M477">
        <v>477</v>
      </c>
      <c r="N477">
        <f t="shared" ca="1" si="7"/>
        <v>7.9548689376546244E-3</v>
      </c>
    </row>
    <row r="478" spans="13:14">
      <c r="M478">
        <v>478</v>
      </c>
      <c r="N478">
        <f t="shared" ca="1" si="7"/>
        <v>0.44715068993762119</v>
      </c>
    </row>
    <row r="479" spans="13:14">
      <c r="M479">
        <v>479</v>
      </c>
      <c r="N479">
        <f t="shared" ca="1" si="7"/>
        <v>0.68324544749371818</v>
      </c>
    </row>
    <row r="480" spans="13:14">
      <c r="M480">
        <v>480</v>
      </c>
      <c r="N480">
        <f t="shared" ca="1" si="7"/>
        <v>0.65385122163661846</v>
      </c>
    </row>
    <row r="481" spans="13:14">
      <c r="M481">
        <v>481</v>
      </c>
      <c r="N481">
        <f t="shared" ca="1" si="7"/>
        <v>0.1772669542874471</v>
      </c>
    </row>
    <row r="482" spans="13:14">
      <c r="M482">
        <v>482</v>
      </c>
      <c r="N482">
        <f t="shared" ca="1" si="7"/>
        <v>4.3743857514789597E-2</v>
      </c>
    </row>
    <row r="483" spans="13:14">
      <c r="M483">
        <v>483</v>
      </c>
      <c r="N483">
        <f t="shared" ca="1" si="7"/>
        <v>0.5922140770715274</v>
      </c>
    </row>
    <row r="484" spans="13:14">
      <c r="M484">
        <v>484</v>
      </c>
      <c r="N484">
        <f t="shared" ca="1" si="7"/>
        <v>0.27688436602141864</v>
      </c>
    </row>
    <row r="485" spans="13:14">
      <c r="M485">
        <v>485</v>
      </c>
      <c r="N485">
        <f t="shared" ca="1" si="7"/>
        <v>0.25112579580726746</v>
      </c>
    </row>
    <row r="486" spans="13:14">
      <c r="M486">
        <v>486</v>
      </c>
      <c r="N486">
        <f t="shared" ca="1" si="7"/>
        <v>0.33522935236028029</v>
      </c>
    </row>
    <row r="487" spans="13:14">
      <c r="M487">
        <v>487</v>
      </c>
      <c r="N487">
        <f t="shared" ca="1" si="7"/>
        <v>0.37062506144901008</v>
      </c>
    </row>
    <row r="488" spans="13:14">
      <c r="M488">
        <v>488</v>
      </c>
      <c r="N488">
        <f t="shared" ca="1" si="7"/>
        <v>0.58297703796864364</v>
      </c>
    </row>
    <row r="489" spans="13:14">
      <c r="M489">
        <v>489</v>
      </c>
      <c r="N489">
        <f t="shared" ca="1" si="7"/>
        <v>0.98040667221897215</v>
      </c>
    </row>
    <row r="490" spans="13:14">
      <c r="M490">
        <v>490</v>
      </c>
      <c r="N490">
        <f t="shared" ca="1" si="7"/>
        <v>3.945111329191342E-2</v>
      </c>
    </row>
    <row r="491" spans="13:14">
      <c r="M491">
        <v>491</v>
      </c>
      <c r="N491">
        <f t="shared" ca="1" si="7"/>
        <v>0.45287391879337457</v>
      </c>
    </row>
    <row r="492" spans="13:14">
      <c r="M492">
        <v>492</v>
      </c>
      <c r="N492">
        <f t="shared" ca="1" si="7"/>
        <v>0.35575122656761871</v>
      </c>
    </row>
    <row r="493" spans="13:14">
      <c r="M493">
        <v>493</v>
      </c>
      <c r="N493">
        <f t="shared" ca="1" si="7"/>
        <v>0.41683170750663645</v>
      </c>
    </row>
    <row r="494" spans="13:14">
      <c r="M494">
        <v>494</v>
      </c>
      <c r="N494">
        <f t="shared" ca="1" si="7"/>
        <v>0.53268563410130854</v>
      </c>
    </row>
    <row r="495" spans="13:14">
      <c r="M495">
        <v>495</v>
      </c>
      <c r="N495">
        <f t="shared" ca="1" si="7"/>
        <v>0.83043511137766657</v>
      </c>
    </row>
    <row r="496" spans="13:14">
      <c r="M496">
        <v>496</v>
      </c>
      <c r="N496">
        <f t="shared" ca="1" si="7"/>
        <v>6.5701342682876751E-2</v>
      </c>
    </row>
    <row r="497" spans="13:14">
      <c r="M497">
        <v>497</v>
      </c>
      <c r="N497">
        <f t="shared" ca="1" si="7"/>
        <v>0.47170991513375893</v>
      </c>
    </row>
    <row r="498" spans="13:14">
      <c r="M498">
        <v>498</v>
      </c>
      <c r="N498">
        <f t="shared" ca="1" si="7"/>
        <v>0.96866541476555856</v>
      </c>
    </row>
    <row r="499" spans="13:14">
      <c r="M499">
        <v>499</v>
      </c>
      <c r="N499">
        <f t="shared" ca="1" si="7"/>
        <v>0.23398319680646373</v>
      </c>
    </row>
    <row r="500" spans="13:14">
      <c r="M500">
        <v>500</v>
      </c>
      <c r="N500">
        <f t="shared" ca="1" si="7"/>
        <v>0.65827245164142911</v>
      </c>
    </row>
    <row r="501" spans="13:14">
      <c r="M501">
        <v>501</v>
      </c>
      <c r="N501">
        <f t="shared" ca="1" si="7"/>
        <v>0.92544884044194087</v>
      </c>
    </row>
    <row r="502" spans="13:14">
      <c r="M502">
        <v>502</v>
      </c>
      <c r="N502">
        <f t="shared" ca="1" si="7"/>
        <v>0.92512704251026356</v>
      </c>
    </row>
    <row r="503" spans="13:14">
      <c r="M503">
        <v>503</v>
      </c>
      <c r="N503">
        <f t="shared" ca="1" si="7"/>
        <v>0.95529644272575764</v>
      </c>
    </row>
    <row r="504" spans="13:14">
      <c r="M504">
        <v>504</v>
      </c>
      <c r="N504">
        <f t="shared" ca="1" si="7"/>
        <v>0.10806105478677508</v>
      </c>
    </row>
    <row r="505" spans="13:14">
      <c r="M505">
        <v>505</v>
      </c>
      <c r="N505">
        <f t="shared" ca="1" si="7"/>
        <v>0.19489997648288981</v>
      </c>
    </row>
    <row r="506" spans="13:14">
      <c r="M506">
        <v>506</v>
      </c>
      <c r="N506">
        <f t="shared" ca="1" si="7"/>
        <v>0.7429203431329936</v>
      </c>
    </row>
    <row r="507" spans="13:14">
      <c r="M507">
        <v>507</v>
      </c>
      <c r="N507">
        <f t="shared" ca="1" si="7"/>
        <v>0.66091065729825371</v>
      </c>
    </row>
    <row r="508" spans="13:14">
      <c r="M508">
        <v>508</v>
      </c>
      <c r="N508">
        <f t="shared" ca="1" si="7"/>
        <v>0.9355438442454489</v>
      </c>
    </row>
    <row r="509" spans="13:14">
      <c r="M509">
        <v>509</v>
      </c>
      <c r="N509">
        <f t="shared" ca="1" si="7"/>
        <v>0.46530021009856304</v>
      </c>
    </row>
    <row r="510" spans="13:14">
      <c r="M510">
        <v>510</v>
      </c>
      <c r="N510">
        <f t="shared" ca="1" si="7"/>
        <v>0.61435145524237711</v>
      </c>
    </row>
    <row r="511" spans="13:14">
      <c r="M511">
        <v>511</v>
      </c>
      <c r="N511">
        <f t="shared" ca="1" si="7"/>
        <v>0.4220488108498468</v>
      </c>
    </row>
    <row r="512" spans="13:14">
      <c r="M512">
        <v>512</v>
      </c>
      <c r="N512">
        <f t="shared" ca="1" si="7"/>
        <v>0.85102424840583624</v>
      </c>
    </row>
    <row r="513" spans="13:14">
      <c r="M513">
        <v>513</v>
      </c>
      <c r="N513">
        <f t="shared" ca="1" si="7"/>
        <v>0.97798281687360833</v>
      </c>
    </row>
    <row r="514" spans="13:14">
      <c r="M514">
        <v>514</v>
      </c>
      <c r="N514">
        <f t="shared" ref="N514:N516" ca="1" si="8">RAND()</f>
        <v>0.13105511414614235</v>
      </c>
    </row>
    <row r="515" spans="13:14">
      <c r="M515">
        <v>515</v>
      </c>
      <c r="N515">
        <f t="shared" ca="1" si="8"/>
        <v>0.61298808468919652</v>
      </c>
    </row>
    <row r="516" spans="13:14">
      <c r="M516">
        <v>516</v>
      </c>
      <c r="N516">
        <f t="shared" ca="1" si="8"/>
        <v>0.92337996551458423</v>
      </c>
    </row>
  </sheetData>
  <mergeCells count="6">
    <mergeCell ref="B1:D1"/>
    <mergeCell ref="B2:B6"/>
    <mergeCell ref="C2:C6"/>
    <mergeCell ref="D3:D6"/>
    <mergeCell ref="B7:B16"/>
    <mergeCell ref="C8:D16"/>
  </mergeCells>
  <pageMargins left="0.7" right="0.7" top="0.75" bottom="0.75" header="0.3" footer="0.3"/>
  <pageSetup paperSize="9" orientation="portrait"/>
  <legacyDrawing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B10" sqref="B10"/>
    </sheetView>
  </sheetViews>
  <sheetFormatPr baseColWidth="10" defaultColWidth="8.83203125" defaultRowHeight="28" x14ac:dyDescent="0"/>
  <cols>
    <col min="1" max="1" width="8.1640625" style="4" customWidth="1"/>
    <col min="2" max="2" width="154.5" style="4" customWidth="1"/>
  </cols>
  <sheetData>
    <row r="1" spans="1:2">
      <c r="A1" s="5">
        <v>1</v>
      </c>
      <c r="B1" s="5" t="str">
        <f ca="1">Quiz!F7</f>
        <v>Pepperberg: How long was the period of testing?</v>
      </c>
    </row>
    <row r="2" spans="1:2">
      <c r="A2" s="5">
        <v>2</v>
      </c>
      <c r="B2" s="5" t="str">
        <f ca="1">Quiz!F8</f>
        <v>Pepperberg: What sampling technique was used?</v>
      </c>
    </row>
    <row r="3" spans="1:2">
      <c r="A3" s="5">
        <v>3</v>
      </c>
      <c r="B3" s="5" t="str">
        <f ca="1">Quiz!F9</f>
        <v>Pepperberg: How many responses did Alex get correct overall with familiar objects?</v>
      </c>
    </row>
    <row r="4" spans="1:2">
      <c r="A4" s="5">
        <v>4</v>
      </c>
      <c r="B4" s="5" t="str">
        <f ca="1">Quiz!F10</f>
        <v>Pepperberg: What two questions were asked to Alex?</v>
      </c>
    </row>
    <row r="5" spans="1:2">
      <c r="A5" s="5">
        <v>5</v>
      </c>
      <c r="B5" s="5" t="str">
        <f ca="1">Quiz!F11</f>
        <v>Pepperberg: How could the objects used with Alex be differentiated?</v>
      </c>
    </row>
    <row r="6" spans="1:2">
      <c r="A6" s="5">
        <v>6</v>
      </c>
      <c r="B6" s="5" t="str">
        <f ca="1">Quiz!F12</f>
        <v>Pepperberg: What was the research method of this study?</v>
      </c>
    </row>
    <row r="7" spans="1:2" ht="68.25" customHeight="1">
      <c r="A7" s="5">
        <v>7</v>
      </c>
      <c r="B7" s="5" t="str">
        <f ca="1">Quiz!F13</f>
        <v>Pepperberg: What questions could Alex respond to before this study took place?</v>
      </c>
    </row>
    <row r="8" spans="1:2">
      <c r="A8" s="5">
        <v>8</v>
      </c>
      <c r="B8" s="5" t="str">
        <f ca="1">Quiz!F14</f>
        <v>Pepperberg: What was the technique called used in the study?</v>
      </c>
    </row>
    <row r="9" spans="1:2">
      <c r="A9" s="5">
        <v>9</v>
      </c>
      <c r="B9" s="5" t="str">
        <f ca="1">Quiz!F15</f>
        <v>Pepperberg: How many responses did Alex get correct overall with unfamiliar objects?</v>
      </c>
    </row>
    <row r="10" spans="1:2" ht="61.5" customHeight="1">
      <c r="A10" s="5">
        <v>10</v>
      </c>
      <c r="B10" s="5" t="str">
        <f ca="1">Quiz!F16</f>
        <v>Pepperberg: How was boredom reduced for Alex?</v>
      </c>
    </row>
  </sheetData>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B1:AJ9"/>
  <sheetViews>
    <sheetView topLeftCell="K1" workbookViewId="0">
      <selection activeCell="P5" sqref="P5"/>
    </sheetView>
  </sheetViews>
  <sheetFormatPr baseColWidth="10" defaultColWidth="8.83203125" defaultRowHeight="93" customHeight="1" x14ac:dyDescent="0"/>
  <cols>
    <col min="5" max="5" width="5.83203125" customWidth="1"/>
    <col min="6" max="12" width="6.33203125" customWidth="1"/>
    <col min="15" max="15" width="4.83203125" customWidth="1"/>
    <col min="16" max="21" width="18.33203125" customWidth="1"/>
    <col min="27" max="27" width="5.5" customWidth="1"/>
    <col min="28" max="33" width="19.1640625" style="27" customWidth="1"/>
  </cols>
  <sheetData>
    <row r="1" spans="2:36" ht="36.75" customHeight="1">
      <c r="B1" s="59"/>
      <c r="C1" s="60"/>
      <c r="D1" s="61"/>
      <c r="E1" s="33"/>
      <c r="P1" s="14" t="s">
        <v>7</v>
      </c>
      <c r="Q1" s="15" t="s">
        <v>8</v>
      </c>
      <c r="R1" s="15" t="s">
        <v>9</v>
      </c>
      <c r="S1" s="15" t="s">
        <v>10</v>
      </c>
      <c r="T1" s="15" t="s">
        <v>11</v>
      </c>
      <c r="U1" s="15" t="s">
        <v>12</v>
      </c>
      <c r="AB1" s="14" t="s">
        <v>7</v>
      </c>
      <c r="AC1" s="15" t="s">
        <v>8</v>
      </c>
      <c r="AD1" s="15" t="s">
        <v>9</v>
      </c>
      <c r="AE1" s="15" t="s">
        <v>10</v>
      </c>
      <c r="AF1" s="15" t="s">
        <v>11</v>
      </c>
      <c r="AG1" s="15" t="s">
        <v>12</v>
      </c>
    </row>
    <row r="2" spans="2:36" ht="93" customHeight="1">
      <c r="B2" s="18" t="s">
        <v>4</v>
      </c>
      <c r="C2" s="21"/>
      <c r="D2" s="46">
        <f>Questions!G1</f>
        <v>75</v>
      </c>
      <c r="E2" s="34">
        <f ca="1">IFERROR(RANDBETWEEN(1, D2), "")</f>
        <v>10</v>
      </c>
      <c r="F2" s="35">
        <f ca="1">IFERROR(RANDBETWEEN(1, D2), "")</f>
        <v>37</v>
      </c>
      <c r="G2" s="36">
        <f ca="1">IFERROR(RANDBETWEEN(C3, D3), "")</f>
        <v>60</v>
      </c>
      <c r="H2" s="35">
        <f ca="1">IFERROR(RANDBETWEEN(1, D2), "")</f>
        <v>57</v>
      </c>
      <c r="I2" s="35">
        <f ca="1">IFERROR(RANDBETWEEN(1, D2), "")</f>
        <v>61</v>
      </c>
      <c r="J2" s="35">
        <f ca="1">IFERROR(RANDBETWEEN(1, D2), "")</f>
        <v>46</v>
      </c>
      <c r="K2" s="35">
        <f ca="1">IFERROR(RANDBETWEEN(1, D2), "")</f>
        <v>21</v>
      </c>
      <c r="L2" s="35">
        <f ca="1">IFERROR(RANDBETWEEN(1, D2), "")</f>
        <v>64</v>
      </c>
      <c r="O2" s="13">
        <v>1</v>
      </c>
      <c r="P2" s="16" t="str">
        <f ca="1">VLOOKUP(E2, Questions!A:E, 2, FALSE)</f>
        <v>What is the mode?</v>
      </c>
      <c r="Q2" s="16" t="str">
        <f ca="1">VLOOKUP(F2, Questions!A:E, 2, FALSE)</f>
        <v>What is random sampling?</v>
      </c>
      <c r="R2" s="16" t="str">
        <f ca="1">VLOOKUP(G2, Questions!A:E, 2, FALSE)</f>
        <v>What is informed consent?</v>
      </c>
      <c r="S2" s="16" t="str">
        <f ca="1">VLOOKUP(H2, Questions!A:E, 2, FALSE)</f>
        <v>What is event sampling in observations?</v>
      </c>
      <c r="T2" s="16" t="str">
        <f ca="1">VLOOKUP(I2, Questions!A:E, 2, FALSE)</f>
        <v>What is protection from harm?</v>
      </c>
      <c r="U2" s="16" t="str">
        <f ca="1">VLOOKUP(J2, Questions!A:E, 2, FALSE)</f>
        <v>Identify weaknesses of interviews</v>
      </c>
      <c r="AA2" s="13">
        <v>1</v>
      </c>
      <c r="AB2" s="16" t="str">
        <f ca="1">VLOOKUP(E2, Questions!A:E, 3, FALSE)</f>
        <v>The most frequently occurring scores in a distribution</v>
      </c>
      <c r="AC2" s="16" t="str">
        <f ca="1">VLOOKUP(F2, Questions!A:E, 3, FALSE)</f>
        <v>Every Participant in the target population has an equal chance of being chosen</v>
      </c>
      <c r="AD2" s="16" t="str">
        <f ca="1">VLOOKUP(G2, Questions!A:E, 3, FALSE)</f>
        <v>Giving potential participants sufficient information about research</v>
      </c>
      <c r="AE2" s="16" t="str">
        <f ca="1">VLOOKUP(H2, Questions!A:E, 3, FALSE)</f>
        <v>Tally every time that a behavior is observed, within a set time period.</v>
      </c>
      <c r="AF2" s="16" t="str">
        <f ca="1">VLOOKUP(I2, Questions!A:E, 3, FALSE)</f>
        <v>Participants should leave the experiment in the same same manner in which they came in</v>
      </c>
      <c r="AG2" s="16" t="str">
        <f ca="1">VLOOKUP(J2, Questions!A:E, 3, FALSE)</f>
        <v>Can be less likely to tell truth for social reasons, Face-to-face, Don't want to be judged</v>
      </c>
      <c r="AI2" s="73" t="s">
        <v>14</v>
      </c>
      <c r="AJ2" s="73"/>
    </row>
    <row r="3" spans="2:36" ht="93" customHeight="1">
      <c r="B3" s="18" t="s">
        <v>5</v>
      </c>
      <c r="C3" s="46">
        <f>Questions!G2</f>
        <v>1</v>
      </c>
      <c r="D3" s="46">
        <f>Questions!G3</f>
        <v>75</v>
      </c>
      <c r="E3" s="34">
        <f ca="1">IFERROR(RANDBETWEEN(1, D2), "")</f>
        <v>39</v>
      </c>
      <c r="F3" s="35">
        <f ca="1">IFERROR(RANDBETWEEN(1, D2), "")</f>
        <v>38</v>
      </c>
      <c r="G3" s="35">
        <f ca="1">IFERROR(RANDBETWEEN(1, D2), "")</f>
        <v>36</v>
      </c>
      <c r="H3" s="35">
        <f ca="1">IFERROR(RANDBETWEEN(1, D2), "")</f>
        <v>70</v>
      </c>
      <c r="I3" s="35">
        <f ca="1">IFERROR(RANDBETWEEN(1, D2), "")</f>
        <v>27</v>
      </c>
      <c r="J3" s="36">
        <f ca="1">IFERROR(RANDBETWEEN(C3, D3), "")</f>
        <v>30</v>
      </c>
      <c r="K3" s="35">
        <f ca="1">IFERROR(RANDBETWEEN(1, D2), "")</f>
        <v>62</v>
      </c>
      <c r="L3" s="35">
        <f ca="1">IFERROR(RANDBETWEEN(1, D2), "")</f>
        <v>71</v>
      </c>
      <c r="O3" s="13">
        <v>2</v>
      </c>
      <c r="P3" s="16" t="str">
        <f ca="1">VLOOKUP(E3, Questions!A:E, 2, FALSE)</f>
        <v>Identify strengths of questionnaires</v>
      </c>
      <c r="Q3" s="16" t="str">
        <f ca="1">VLOOKUP(F3, Questions!A:E, 2, FALSE)</f>
        <v>What is volunteer/self-selecting sampling?</v>
      </c>
      <c r="R3" s="16" t="str">
        <f ca="1">VLOOKUP(G3, Questions!A:E, 2, FALSE)</f>
        <v>What is an opportunity sample?</v>
      </c>
      <c r="S3" s="16" t="str">
        <f ca="1">VLOOKUP(H3, Questions!A:E, 2, FALSE)</f>
        <v>What is meant by demand characteristics?</v>
      </c>
      <c r="T3" s="16" t="str">
        <f ca="1">VLOOKUP(I3, Questions!A:E, 2, FALSE)</f>
        <v>What is a null hypothesis?</v>
      </c>
      <c r="U3" s="16" t="str">
        <f ca="1">VLOOKUP(J3, Questions!A:E, 2, FALSE)</f>
        <v>What is a matched pairs experimental design?</v>
      </c>
      <c r="AA3" s="13">
        <v>2</v>
      </c>
      <c r="AB3" s="16" t="str">
        <f ca="1">VLOOKUP(E3, Questions!A:E, 3, FALSE)</f>
        <v xml:space="preserve">More likely to be truthful, large sample and short time increases the_x000D_representativeness and generalisability. </v>
      </c>
      <c r="AC3" s="16" t="str">
        <f ca="1">VLOOKUP(F3, Questions!A:E, 3, FALSE)</f>
        <v>Researcher advertise for participants (used a lot in universities)</v>
      </c>
      <c r="AD3" s="16" t="str">
        <f ca="1">VLOOKUP(G3, Questions!A:E, 3, FALSE)</f>
        <v xml:space="preserve">Researcher recruits participants who happened to be around the time the researcher needs participants </v>
      </c>
      <c r="AE3" s="16" t="str">
        <f ca="1">VLOOKUP(H3, Questions!A:E, 3, FALSE)</f>
        <v>Refers to an experimental artifact where participants form an interpretation of the experiment's purpose and unconsciously change their behavior to fit that interpretation.</v>
      </c>
      <c r="AF3" s="16" t="str">
        <f ca="1">VLOOKUP(I3, Questions!A:E, 3, FALSE)</f>
        <v>A testable statement saying that any difference or correlation in the results is due to chance. no pattern in the the results is because of the variables being studied.</v>
      </c>
      <c r="AG3" s="16" t="str">
        <f ca="1">VLOOKUP(J3, Questions!A:E, 3, FALSE)</f>
        <v>It can be used when the experiment has only two treatment conditions; and subjects can be grouped into pairs, based on some blocking variable. Then, within each pair, subjects are randomly assigned to different treatments.</v>
      </c>
      <c r="AI3" s="74">
        <f ca="1">W5</f>
        <v>56</v>
      </c>
      <c r="AJ3" s="74"/>
    </row>
    <row r="4" spans="2:36" ht="93" customHeight="1">
      <c r="B4" s="19"/>
      <c r="C4" s="22"/>
      <c r="D4" s="31"/>
      <c r="E4" s="34">
        <f ca="1">IFERROR(RANDBETWEEN(1, D2), "")</f>
        <v>9</v>
      </c>
      <c r="F4" s="35">
        <f ca="1">IFERROR(RANDBETWEEN(1, D2), "")</f>
        <v>27</v>
      </c>
      <c r="G4" s="35">
        <f ca="1">IFERROR(RANDBETWEEN(1, D2), "")</f>
        <v>1</v>
      </c>
      <c r="H4" s="35">
        <f ca="1">IFERROR(RANDBETWEEN(1, D2), "")</f>
        <v>9</v>
      </c>
      <c r="I4" s="35">
        <f ca="1">IFERROR(RANDBETWEEN(1, D2), "")</f>
        <v>72</v>
      </c>
      <c r="J4" s="35">
        <f ca="1">IFERROR(RANDBETWEEN(1, D2), "")</f>
        <v>8</v>
      </c>
      <c r="K4" s="35">
        <f ca="1">IFERROR(RANDBETWEEN(1, D2), "")</f>
        <v>12</v>
      </c>
      <c r="L4" s="36">
        <f ca="1">IFERROR(RANDBETWEEN(C3, D3), "")</f>
        <v>21</v>
      </c>
      <c r="O4" s="13">
        <v>3</v>
      </c>
      <c r="P4" s="16" t="str">
        <f ca="1">VLOOKUP(E4, Questions!A:E, 2, FALSE)</f>
        <v>What is the median?</v>
      </c>
      <c r="Q4" s="16" t="str">
        <f ca="1">VLOOKUP(F4, Questions!A:E, 2, FALSE)</f>
        <v>What is a null hypothesis?</v>
      </c>
      <c r="R4" s="16" t="str">
        <f ca="1">VLOOKUP(G4, Questions!A:E, 2, FALSE)</f>
        <v>What is a case study?</v>
      </c>
      <c r="S4" s="16" t="str">
        <f ca="1">VLOOKUP(H4, Questions!A:E, 2, FALSE)</f>
        <v>What is the median?</v>
      </c>
      <c r="T4" s="16" t="str">
        <f ca="1">VLOOKUP(I4, Questions!A:E, 2, FALSE)</f>
        <v>What does subjectivity mean?</v>
      </c>
      <c r="U4" s="16" t="str">
        <f ca="1">VLOOKUP(J4, Questions!A:E, 2, FALSE)</f>
        <v>What is the mean?</v>
      </c>
      <c r="W4" s="73" t="s">
        <v>15</v>
      </c>
      <c r="X4" s="73"/>
      <c r="AA4" s="13">
        <v>3</v>
      </c>
      <c r="AB4" s="16" t="str">
        <f ca="1">VLOOKUP(E4, Questions!A:E, 3, FALSE)</f>
        <v>The middle score in a distribution half the scores are above it and half are below it</v>
      </c>
      <c r="AC4" s="16" t="str">
        <f ca="1">VLOOKUP(F4, Questions!A:E, 3, FALSE)</f>
        <v>A testable statement saying that any difference or correlation in the results is due to chance. no pattern in the the results is because of the variables being studied.</v>
      </c>
      <c r="AD4" s="16" t="str">
        <f ca="1">VLOOKUP(G4, Questions!A:E, 3, FALSE)</f>
        <v>Detailed report on a test subject, usually from multiple sources</v>
      </c>
      <c r="AE4" s="16" t="str">
        <f ca="1">VLOOKUP(H4, Questions!A:E, 3, FALSE)</f>
        <v>The middle score in a distribution half the scores are above it and half are below it</v>
      </c>
      <c r="AF4" s="16" t="str">
        <f ca="1">VLOOKUP(I4, Questions!A:E, 3, FALSE)</f>
        <v>The quality of being based on or influenced by personal feelings, tastes, or opinions.</v>
      </c>
      <c r="AG4" s="16" t="str">
        <f ca="1">VLOOKUP(J4, Questions!A:E, 3, FALSE)</f>
        <v>The arithmetic average of a distribution obtained by adding the scores then dividing by the number of scores</v>
      </c>
    </row>
    <row r="5" spans="2:36" ht="93" customHeight="1">
      <c r="B5" s="19"/>
      <c r="C5" s="22"/>
      <c r="D5" s="31"/>
      <c r="E5" s="37">
        <f ca="1">IFERROR(RANDBETWEEN(C3, D3), "")</f>
        <v>60</v>
      </c>
      <c r="F5" s="35">
        <f ca="1">IFERROR(RANDBETWEEN(1, D2), "")</f>
        <v>22</v>
      </c>
      <c r="G5" s="35">
        <f ca="1">IFERROR(RANDBETWEEN(1, D2), "")</f>
        <v>31</v>
      </c>
      <c r="H5" s="35">
        <f ca="1">IFERROR(RANDBETWEEN(1, D2), "")</f>
        <v>48</v>
      </c>
      <c r="I5" s="35">
        <f ca="1">IFERROR(RANDBETWEEN(1, D2), "")</f>
        <v>27</v>
      </c>
      <c r="J5" s="35">
        <f ca="1">IFERROR(RANDBETWEEN(1, D2), "")</f>
        <v>66</v>
      </c>
      <c r="K5" s="35">
        <f ca="1">IFERROR(RANDBETWEEN(1, D2), "")</f>
        <v>67</v>
      </c>
      <c r="L5" s="35">
        <f ca="1">IFERROR(RANDBETWEEN(1, D2), "")</f>
        <v>16</v>
      </c>
      <c r="O5" s="13">
        <v>4</v>
      </c>
      <c r="P5" s="16" t="str">
        <f ca="1">VLOOKUP(E5, Questions!A:E, 2, FALSE)</f>
        <v>What is informed consent?</v>
      </c>
      <c r="Q5" s="16" t="str">
        <f ca="1">VLOOKUP(F5, Questions!A:E, 2, FALSE)</f>
        <v>What is a laboratory experiment?</v>
      </c>
      <c r="R5" s="16" t="str">
        <f ca="1">VLOOKUP(G5, Questions!A:E, 2, FALSE)</f>
        <v>What does the term extraneous variable mean?</v>
      </c>
      <c r="S5" s="16" t="str">
        <f ca="1">VLOOKUP(H5, Questions!A:E, 2, FALSE)</f>
        <v>What is an unstructured interview?</v>
      </c>
      <c r="T5" s="16" t="str">
        <f ca="1">VLOOKUP(I5, Questions!A:E, 2, FALSE)</f>
        <v>What is a null hypothesis?</v>
      </c>
      <c r="U5" s="16" t="str">
        <f ca="1">VLOOKUP(J5, Questions!A:E, 2, FALSE)</f>
        <v>What is ecological validity?</v>
      </c>
      <c r="W5" s="74">
        <f ca="1">RANDBETWEEN(1,200)</f>
        <v>56</v>
      </c>
      <c r="X5" s="74"/>
      <c r="AA5" s="13">
        <v>4</v>
      </c>
      <c r="AB5" s="16" t="str">
        <f ca="1">VLOOKUP(E5, Questions!A:E, 3, FALSE)</f>
        <v>Giving potential participants sufficient information about research</v>
      </c>
      <c r="AC5" s="16" t="str">
        <f ca="1">VLOOKUP(F5, Questions!A:E, 3, FALSE)</f>
        <v>Investigation looking for a relationship in which the IV is manipulated and is expected to be reasonable for changes in the DV</v>
      </c>
      <c r="AD5" s="16" t="str">
        <f ca="1">VLOOKUP(G5, Questions!A:E, 3, FALSE)</f>
        <v>Variables that can influence the relationship between the IV &amp; DV</v>
      </c>
      <c r="AE5" s="16" t="str">
        <f ca="1">VLOOKUP(H5, Questions!A:E, 3, FALSE)</f>
        <v>Have an initial question to begin then each subsequent question will depend on the response</v>
      </c>
      <c r="AF5" s="16" t="str">
        <f ca="1">VLOOKUP(I5, Questions!A:E, 3, FALSE)</f>
        <v>A testable statement saying that any difference or correlation in the results is due to chance. no pattern in the the results is because of the variables being studied.</v>
      </c>
      <c r="AG5" s="16" t="str">
        <f ca="1">VLOOKUP(J5, Questions!A:E, 3, FALSE)</f>
        <v>Ecological validity refers to the extent to which the findings of a research study are able to be generalized to real-life settings.</v>
      </c>
    </row>
    <row r="6" spans="2:36" ht="93" customHeight="1">
      <c r="B6" s="20"/>
      <c r="C6" s="23"/>
      <c r="D6" s="32"/>
      <c r="E6" s="34">
        <f ca="1">IFERROR(RANDBETWEEN(1, D2), "")</f>
        <v>4</v>
      </c>
      <c r="F6" s="35">
        <f ca="1">IFERROR(RANDBETWEEN(1, D2), "")</f>
        <v>36</v>
      </c>
      <c r="G6" s="35">
        <f ca="1">IFERROR(RANDBETWEEN(1, D2), "")</f>
        <v>1</v>
      </c>
      <c r="H6" s="35">
        <f ca="1">IFERROR(RANDBETWEEN(1, D2), "")</f>
        <v>34</v>
      </c>
      <c r="I6" s="35">
        <f ca="1">IFERROR(RANDBETWEEN(1, D2), "")</f>
        <v>54</v>
      </c>
      <c r="J6" s="35">
        <f ca="1">IFERROR(RANDBETWEEN(1, D2), "")</f>
        <v>50</v>
      </c>
      <c r="K6" s="36">
        <f ca="1">IFERROR(RANDBETWEEN(C3, D3), "")</f>
        <v>57</v>
      </c>
      <c r="L6" s="35">
        <f ca="1">IFERROR(RANDBETWEEN(1, D2), "")</f>
        <v>29</v>
      </c>
      <c r="O6" s="13">
        <v>5</v>
      </c>
      <c r="P6" s="16" t="str">
        <f ca="1">VLOOKUP(E6, Questions!A:E, 2, FALSE)</f>
        <v>What is a dependent variable?</v>
      </c>
      <c r="Q6" s="16" t="str">
        <f ca="1">VLOOKUP(F6, Questions!A:E, 2, FALSE)</f>
        <v>What is an opportunity sample?</v>
      </c>
      <c r="R6" s="16" t="str">
        <f ca="1">VLOOKUP(G6, Questions!A:E, 2, FALSE)</f>
        <v>What is a case study?</v>
      </c>
      <c r="S6" s="16" t="str">
        <f ca="1">VLOOKUP(H6, Questions!A:E, 2, FALSE)</f>
        <v>What is qualitative data?</v>
      </c>
      <c r="T6" s="16" t="str">
        <f ca="1">VLOOKUP(I6, Questions!A:E, 2, FALSE)</f>
        <v>What is a structured observation?</v>
      </c>
      <c r="U6" s="16" t="str">
        <f ca="1">VLOOKUP(J6, Questions!A:E, 2, FALSE)</f>
        <v>What is an overt observation?</v>
      </c>
      <c r="AA6" s="13">
        <v>5</v>
      </c>
      <c r="AB6" s="16" t="str">
        <f ca="1">VLOOKUP(E6, Questions!A:E, 3, FALSE)</f>
        <v>The outcome factor the variable that may change in response to manipulations of the independent variable</v>
      </c>
      <c r="AC6" s="16" t="str">
        <f ca="1">VLOOKUP(F6, Questions!A:E, 3, FALSE)</f>
        <v xml:space="preserve">Researcher recruits participants who happened to be around the time the researcher needs participants </v>
      </c>
      <c r="AD6" s="16" t="str">
        <f ca="1">VLOOKUP(G6, Questions!A:E, 3, FALSE)</f>
        <v>Detailed report on a test subject, usually from multiple sources</v>
      </c>
      <c r="AE6" s="16" t="str">
        <f ca="1">VLOOKUP(H6, Questions!A:E, 3, FALSE)</f>
        <v xml:space="preserve">Data comes in the from of a description </v>
      </c>
      <c r="AF6" s="16" t="str">
        <f ca="1">VLOOKUP(I6, Questions!A:E, 3, FALSE)</f>
        <v>Researcher has a coded behavior checklist</v>
      </c>
      <c r="AG6" s="16" t="str">
        <f ca="1">VLOOKUP(J6, Questions!A:E, 3, FALSE)</f>
        <v>Participant knows they are being observed</v>
      </c>
    </row>
    <row r="7" spans="2:36" ht="93" customHeight="1">
      <c r="E7" s="34">
        <f ca="1">IFERROR(RANDBETWEEN(1, D2), "")</f>
        <v>61</v>
      </c>
      <c r="F7" s="35">
        <f ca="1">IFERROR(RANDBETWEEN(1, D2), "")</f>
        <v>23</v>
      </c>
      <c r="G7" s="36">
        <f ca="1">IFERROR(RANDBETWEEN(C3, D3), "")</f>
        <v>22</v>
      </c>
      <c r="H7" s="35">
        <f ca="1">IFERROR(RANDBETWEEN(1, D2), "")</f>
        <v>7</v>
      </c>
      <c r="I7" s="35">
        <f ca="1">IFERROR(RANDBETWEEN(1, D2), "")</f>
        <v>49</v>
      </c>
      <c r="J7" s="35">
        <f ca="1">IFERROR(RANDBETWEEN(1, D2), "")</f>
        <v>52</v>
      </c>
      <c r="K7" s="35">
        <f ca="1">IFERROR(RANDBETWEEN(1, D2), "")</f>
        <v>40</v>
      </c>
      <c r="L7" s="35">
        <f ca="1">IFERROR(RANDBETWEEN(1, D2), "")</f>
        <v>57</v>
      </c>
      <c r="O7" s="13">
        <v>6</v>
      </c>
      <c r="P7" s="16" t="str">
        <f ca="1">VLOOKUP(E7, Questions!A:E, 2, FALSE)</f>
        <v>What is protection from harm?</v>
      </c>
      <c r="Q7" s="16" t="str">
        <f ca="1">VLOOKUP(F7, Questions!A:E, 2, FALSE)</f>
        <v>What is a field experiment?</v>
      </c>
      <c r="R7" s="16" t="str">
        <f ca="1">VLOOKUP(G7, Questions!A:E, 2, FALSE)</f>
        <v>What is a laboratory experiment?</v>
      </c>
      <c r="S7" s="16" t="str">
        <f ca="1">VLOOKUP(H7, Questions!A:E, 2, FALSE)</f>
        <v>What is an independent variable?</v>
      </c>
      <c r="T7" s="16" t="str">
        <f ca="1">VLOOKUP(I7, Questions!A:E, 2, FALSE)</f>
        <v>What is a semi-structured interview?</v>
      </c>
      <c r="U7" s="16" t="str">
        <f ca="1">VLOOKUP(J7, Questions!A:E, 2, FALSE)</f>
        <v>What is participant observation?</v>
      </c>
      <c r="W7" s="17"/>
      <c r="AA7" s="13">
        <v>6</v>
      </c>
      <c r="AB7" s="16" t="str">
        <f ca="1">VLOOKUP(E7, Questions!A:E, 3, FALSE)</f>
        <v>Participants should leave the experiment in the same same manner in which they came in</v>
      </c>
      <c r="AC7" s="16" t="str">
        <f ca="1">VLOOKUP(F7, Questions!A:E, 3, FALSE)</f>
        <v>Takes place in a natural environment that might affect the DV (Weather, Time of day, etc.)</v>
      </c>
      <c r="AD7" s="16" t="str">
        <f ca="1">VLOOKUP(G7, Questions!A:E, 3, FALSE)</f>
        <v>Investigation looking for a relationship in which the IV is manipulated and is expected to be reasonable for changes in the DV</v>
      </c>
      <c r="AE7" s="16" t="str">
        <f ca="1">VLOOKUP(H7, Questions!A:E, 3, FALSE)</f>
        <v>The experimental factor that is manipulated</v>
      </c>
      <c r="AF7" s="16" t="str">
        <f ca="1">VLOOKUP(I7, Questions!A:E, 3, FALSE)</f>
        <v>Involves certain questions that must be asked but can be in a different order or other questions can be asked</v>
      </c>
      <c r="AG7" s="16" t="str">
        <f ca="1">VLOOKUP(J7, Questions!A:E, 3, FALSE)</f>
        <v>Researcher becomes part of the group they are observing and possibly interact with them</v>
      </c>
    </row>
    <row r="8" spans="2:36" ht="93" customHeight="1">
      <c r="B8" s="19"/>
      <c r="C8" s="62"/>
      <c r="D8" s="62"/>
      <c r="E8" s="38"/>
      <c r="P8" s="11"/>
      <c r="Q8" s="12"/>
      <c r="R8" s="12"/>
    </row>
    <row r="9" spans="2:36" ht="93" customHeight="1">
      <c r="B9" s="20"/>
      <c r="C9" s="62"/>
      <c r="D9" s="62"/>
      <c r="E9" s="2"/>
      <c r="P9" s="11"/>
      <c r="Q9" s="12"/>
      <c r="R9" s="12"/>
    </row>
  </sheetData>
  <mergeCells count="6">
    <mergeCell ref="B1:D1"/>
    <mergeCell ref="C8:D9"/>
    <mergeCell ref="AI2:AJ2"/>
    <mergeCell ref="AI3:AJ3"/>
    <mergeCell ref="W4:X4"/>
    <mergeCell ref="W5:X5"/>
  </mergeCells>
  <pageMargins left="0.7" right="0.7" top="0.75" bottom="0.75" header="0.3" footer="0.3"/>
  <pageSetup paperSize="9" scale="85" orientation="landscape" horizontalDpi="300" verticalDpi="300"/>
  <rowBreaks count="1" manualBreakCount="1">
    <brk id="1" max="16383" man="1"/>
  </rowBreaks>
  <colBreaks count="1" manualBreakCount="1">
    <brk id="27" max="1048575" man="1"/>
  </colBreaks>
  <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B1:AH8"/>
  <sheetViews>
    <sheetView workbookViewId="0">
      <selection activeCell="O3" sqref="O3"/>
    </sheetView>
  </sheetViews>
  <sheetFormatPr baseColWidth="10" defaultColWidth="8.83203125" defaultRowHeight="93" customHeight="1" x14ac:dyDescent="0"/>
  <cols>
    <col min="5" max="5" width="5.83203125" hidden="1" customWidth="1"/>
    <col min="6" max="12" width="6.33203125" hidden="1" customWidth="1"/>
    <col min="15" max="15" width="4.33203125" customWidth="1"/>
    <col min="16" max="20" width="18.33203125" customWidth="1"/>
    <col min="26" max="26" width="5.5" customWidth="1"/>
    <col min="27" max="31" width="17.6640625" customWidth="1"/>
  </cols>
  <sheetData>
    <row r="1" spans="2:34" ht="36.75" customHeight="1">
      <c r="B1" s="59"/>
      <c r="C1" s="60"/>
      <c r="D1" s="60"/>
      <c r="E1" s="39"/>
      <c r="P1" s="14" t="s">
        <v>7</v>
      </c>
      <c r="Q1" s="15" t="s">
        <v>8</v>
      </c>
      <c r="R1" s="15" t="s">
        <v>9</v>
      </c>
      <c r="S1" s="15" t="s">
        <v>10</v>
      </c>
      <c r="T1" s="15" t="s">
        <v>11</v>
      </c>
      <c r="AA1" s="14" t="s">
        <v>7</v>
      </c>
      <c r="AB1" s="15" t="s">
        <v>8</v>
      </c>
      <c r="AC1" s="15" t="s">
        <v>9</v>
      </c>
      <c r="AD1" s="15" t="s">
        <v>10</v>
      </c>
      <c r="AE1" s="15" t="s">
        <v>11</v>
      </c>
    </row>
    <row r="2" spans="2:34" ht="93" customHeight="1">
      <c r="B2" s="18" t="s">
        <v>4</v>
      </c>
      <c r="C2" s="21"/>
      <c r="D2" s="46">
        <f>Questions!G1</f>
        <v>75</v>
      </c>
      <c r="E2" s="34">
        <f ca="1">IFERROR(RANDBETWEEN(1, D2), "")</f>
        <v>60</v>
      </c>
      <c r="F2" s="35">
        <f ca="1">IFERROR(RANDBETWEEN(1, D2), "")</f>
        <v>19</v>
      </c>
      <c r="G2" s="36">
        <f ca="1">IFERROR(RANDBETWEEN(C3, D3), "")</f>
        <v>68</v>
      </c>
      <c r="H2" s="35">
        <f ca="1">IFERROR(RANDBETWEEN(1, D2), "")</f>
        <v>32</v>
      </c>
      <c r="I2" s="35">
        <f ca="1">IFERROR(RANDBETWEEN(1, D2), "")</f>
        <v>15</v>
      </c>
      <c r="J2" s="35">
        <f ca="1">IFERROR(RANDBETWEEN(1, D2), "")</f>
        <v>64</v>
      </c>
      <c r="K2" s="35">
        <f ca="1">IFERROR(RANDBETWEEN(1, D2), "")</f>
        <v>53</v>
      </c>
      <c r="L2" s="35">
        <f ca="1">IFERROR(RANDBETWEEN(1, D2), "")</f>
        <v>43</v>
      </c>
      <c r="O2" s="13">
        <v>1</v>
      </c>
      <c r="P2" s="26" t="str">
        <f ca="1">VLOOKUP(E2, Questions!A:E, 2, FALSE)</f>
        <v>What is informed consent?</v>
      </c>
      <c r="Q2" s="26" t="str">
        <f ca="1">VLOOKUP(F2, Questions!A:E, 2, FALSE)</f>
        <v>What does the term validity mean?</v>
      </c>
      <c r="R2" s="26" t="str">
        <f ca="1">VLOOKUP(G2, Questions!A:E, 2, FALSE)</f>
        <v>What is construct validity?</v>
      </c>
      <c r="S2" s="26" t="str">
        <f ca="1">VLOOKUP(H2, Questions!A:E, 2, FALSE)</f>
        <v>What are participant variables?</v>
      </c>
      <c r="T2" s="26" t="str">
        <f ca="1">VLOOKUP(I2, Questions!A:E, 2, FALSE)</f>
        <v>What is the range?</v>
      </c>
      <c r="Z2" s="13">
        <v>1</v>
      </c>
      <c r="AA2" s="26" t="str">
        <f ca="1">VLOOKUP(E2, Questions!A:E, 3, FALSE)</f>
        <v>Giving potential participants sufficient information about research</v>
      </c>
      <c r="AB2" s="26" t="str">
        <f ca="1">VLOOKUP(F2, Questions!A:E, 3, FALSE)</f>
        <v>This is the degree to which your design tests what it was intended to test</v>
      </c>
      <c r="AC2" s="26" t="str">
        <f ca="1">VLOOKUP(G2, Questions!A:E, 3, FALSE)</f>
        <v>The degree to which a test measures what it claims, or purports, to be measuring.</v>
      </c>
      <c r="AD2" s="26" t="str">
        <f ca="1">VLOOKUP(H2, Questions!A:E, 3, FALSE)</f>
        <v>Variables that the participant brings to the study that can affect the DV ( Prejudice, previous experience with similar study, personality)</v>
      </c>
      <c r="AE2" s="26" t="str">
        <f ca="1">VLOOKUP(I2, Questions!A:E, 3, FALSE)</f>
        <v>The difference between the highest and lowest scores in a distribution</v>
      </c>
    </row>
    <row r="3" spans="2:34" ht="93" customHeight="1">
      <c r="B3" s="18" t="s">
        <v>5</v>
      </c>
      <c r="C3" s="46">
        <f>Questions!G2</f>
        <v>1</v>
      </c>
      <c r="D3" s="46">
        <f>Questions!G3</f>
        <v>75</v>
      </c>
      <c r="E3" s="34">
        <f ca="1">IFERROR(RANDBETWEEN(1, D2), "")</f>
        <v>38</v>
      </c>
      <c r="F3" s="35">
        <f ca="1">IFERROR(RANDBETWEEN(1, D2), "")</f>
        <v>63</v>
      </c>
      <c r="G3" s="35">
        <f ca="1">IFERROR(RANDBETWEEN(1, D2), "")</f>
        <v>23</v>
      </c>
      <c r="H3" s="35">
        <f ca="1">IFERROR(RANDBETWEEN(1, D2), "")</f>
        <v>30</v>
      </c>
      <c r="I3" s="35">
        <f ca="1">IFERROR(RANDBETWEEN(1, D2), "")</f>
        <v>35</v>
      </c>
      <c r="J3" s="36">
        <f ca="1">IFERROR(RANDBETWEEN(C3, D3), "")</f>
        <v>41</v>
      </c>
      <c r="K3" s="35">
        <f ca="1">IFERROR(RANDBETWEEN(1, D2), "")</f>
        <v>39</v>
      </c>
      <c r="L3" s="35">
        <f ca="1">IFERROR(RANDBETWEEN(1, D2), "")</f>
        <v>14</v>
      </c>
      <c r="O3" s="13">
        <v>2</v>
      </c>
      <c r="P3" s="26" t="str">
        <f ca="1">VLOOKUP(E3, Questions!A:E, 2, FALSE)</f>
        <v>What is volunteer/self-selecting sampling?</v>
      </c>
      <c r="Q3" s="26" t="str">
        <f ca="1">VLOOKUP(F3, Questions!A:E, 2, FALSE)</f>
        <v>What is confidentiality?</v>
      </c>
      <c r="R3" s="26" t="str">
        <f ca="1">VLOOKUP(G3, Questions!A:E, 2, FALSE)</f>
        <v>What is a field experiment?</v>
      </c>
      <c r="S3" s="26" t="str">
        <f ca="1">VLOOKUP(H3, Questions!A:E, 2, FALSE)</f>
        <v>What is a matched pairs experimental design?</v>
      </c>
      <c r="T3" s="26" t="str">
        <f ca="1">VLOOKUP(I3, Questions!A:E, 2, FALSE)</f>
        <v>What is quantitative data?</v>
      </c>
      <c r="Z3" s="13">
        <v>2</v>
      </c>
      <c r="AA3" s="26" t="str">
        <f ca="1">VLOOKUP(E3, Questions!A:E, 3, FALSE)</f>
        <v>Researcher advertise for participants (used a lot in universities)</v>
      </c>
      <c r="AB3" s="26" t="str">
        <f ca="1">VLOOKUP(F3, Questions!A:E, 3, FALSE)</f>
        <v>Participants in research have the right to expect that information they provide will remain confidential</v>
      </c>
      <c r="AC3" s="26" t="str">
        <f ca="1">VLOOKUP(G3, Questions!A:E, 3, FALSE)</f>
        <v>Takes place in a natural environment that might affect the DV (Weather, Time of day, etc.)</v>
      </c>
      <c r="AD3" s="26" t="str">
        <f ca="1">VLOOKUP(H3, Questions!A:E, 3, FALSE)</f>
        <v>It can be used when the experiment has only two treatment conditions; and subjects can be grouped into pairs, based on some blocking variable. Then, within each pair, subjects are randomly assigned to different treatments.</v>
      </c>
      <c r="AE3" s="26" t="str">
        <f ca="1">VLOOKUP(I3, Questions!A:E, 3, FALSE)</f>
        <v>Numerical form to get statistical analysis</v>
      </c>
      <c r="AG3" s="73" t="s">
        <v>14</v>
      </c>
      <c r="AH3" s="73"/>
    </row>
    <row r="4" spans="2:34" ht="93" customHeight="1">
      <c r="B4" s="19"/>
      <c r="C4" s="22"/>
      <c r="D4" s="31"/>
      <c r="E4" s="34">
        <f ca="1">IFERROR(RANDBETWEEN(1, D2), "")</f>
        <v>38</v>
      </c>
      <c r="F4" s="35">
        <f ca="1">IFERROR(RANDBETWEEN(1, D2), "")</f>
        <v>10</v>
      </c>
      <c r="G4" s="35">
        <f ca="1">IFERROR(RANDBETWEEN(1, D2), "")</f>
        <v>67</v>
      </c>
      <c r="H4" s="35">
        <f ca="1">IFERROR(RANDBETWEEN(1, D2), "")</f>
        <v>25</v>
      </c>
      <c r="I4" s="35">
        <f ca="1">IFERROR(RANDBETWEEN(1, D2), "")</f>
        <v>22</v>
      </c>
      <c r="J4" s="35">
        <f ca="1">IFERROR(RANDBETWEEN(1, D2), "")</f>
        <v>63</v>
      </c>
      <c r="K4" s="35">
        <f ca="1">IFERROR(RANDBETWEEN(1, D2), "")</f>
        <v>25</v>
      </c>
      <c r="L4" s="36">
        <f ca="1">IFERROR(RANDBETWEEN(C3, D3), "")</f>
        <v>61</v>
      </c>
      <c r="O4" s="13">
        <v>3</v>
      </c>
      <c r="P4" s="26" t="str">
        <f ca="1">VLOOKUP(E4, Questions!A:E, 2, FALSE)</f>
        <v>What is volunteer/self-selecting sampling?</v>
      </c>
      <c r="Q4" s="26" t="str">
        <f ca="1">VLOOKUP(F4, Questions!A:E, 2, FALSE)</f>
        <v>What is the mode?</v>
      </c>
      <c r="R4" s="26" t="str">
        <f ca="1">VLOOKUP(G4, Questions!A:E, 2, FALSE)</f>
        <v>What is population validity?</v>
      </c>
      <c r="S4" s="26" t="str">
        <f ca="1">VLOOKUP(H4, Questions!A:E, 2, FALSE)</f>
        <v>What is a directional hypothesis?</v>
      </c>
      <c r="T4" s="26" t="str">
        <f ca="1">VLOOKUP(I4, Questions!A:E, 2, FALSE)</f>
        <v>What is a laboratory experiment?</v>
      </c>
      <c r="V4" s="73" t="s">
        <v>15</v>
      </c>
      <c r="W4" s="73"/>
      <c r="Z4" s="13">
        <v>3</v>
      </c>
      <c r="AA4" s="26" t="str">
        <f ca="1">VLOOKUP(E4, Questions!A:E, 3, FALSE)</f>
        <v>Researcher advertise for participants (used a lot in universities)</v>
      </c>
      <c r="AB4" s="26" t="str">
        <f ca="1">VLOOKUP(F4, Questions!A:E, 3, FALSE)</f>
        <v>The most frequently occurring scores in a distribution</v>
      </c>
      <c r="AC4" s="26" t="str">
        <f ca="1">VLOOKUP(G4, Questions!A:E, 3, FALSE)</f>
        <v>Population validity is a type of external validity which describes how well the sample used can be extrapolated to a population as a whole.</v>
      </c>
      <c r="AD4" s="26" t="str">
        <f ca="1">VLOOKUP(H4, Questions!A:E, 3, FALSE)</f>
        <v>Predicts the significant difference and direction of results (EX. Females will be able to spell more words correctly out of 25 compared to males)</v>
      </c>
      <c r="AE4" s="26" t="str">
        <f ca="1">VLOOKUP(I4, Questions!A:E, 3, FALSE)</f>
        <v>Investigation looking for a relationship in which the IV is manipulated and is expected to be reasonable for changes in the DV</v>
      </c>
      <c r="AG4" s="74">
        <f ca="1">V5</f>
        <v>123</v>
      </c>
      <c r="AH4" s="74"/>
    </row>
    <row r="5" spans="2:34" ht="93" customHeight="1">
      <c r="B5" s="19"/>
      <c r="C5" s="22"/>
      <c r="D5" s="31"/>
      <c r="E5" s="37">
        <f ca="1">IFERROR(RANDBETWEEN(C3, D3), "")</f>
        <v>7</v>
      </c>
      <c r="F5" s="35">
        <f ca="1">IFERROR(RANDBETWEEN(1, D2), "")</f>
        <v>63</v>
      </c>
      <c r="G5" s="35">
        <f ca="1">IFERROR(RANDBETWEEN(1, D2), "")</f>
        <v>74</v>
      </c>
      <c r="H5" s="35">
        <f ca="1">IFERROR(RANDBETWEEN(1, D2), "")</f>
        <v>74</v>
      </c>
      <c r="I5" s="35">
        <f ca="1">IFERROR(RANDBETWEEN(1, D2), "")</f>
        <v>25</v>
      </c>
      <c r="J5" s="35">
        <f ca="1">IFERROR(RANDBETWEEN(1, D2), "")</f>
        <v>36</v>
      </c>
      <c r="K5" s="35">
        <f ca="1">IFERROR(RANDBETWEEN(1, D2), "")</f>
        <v>24</v>
      </c>
      <c r="L5" s="35">
        <f ca="1">IFERROR(RANDBETWEEN(1, D2), "")</f>
        <v>74</v>
      </c>
      <c r="O5" s="13">
        <v>4</v>
      </c>
      <c r="P5" s="26" t="str">
        <f ca="1">VLOOKUP(E5, Questions!A:E, 2, FALSE)</f>
        <v>What is an independent variable?</v>
      </c>
      <c r="Q5" s="26" t="str">
        <f ca="1">VLOOKUP(F5, Questions!A:E, 2, FALSE)</f>
        <v>What is confidentiality?</v>
      </c>
      <c r="R5" s="26" t="str">
        <f ca="1">VLOOKUP(G5, Questions!A:E, 2, FALSE)</f>
        <v>What is test-retest method (reliability)?</v>
      </c>
      <c r="S5" s="26" t="str">
        <f ca="1">VLOOKUP(H5, Questions!A:E, 2, FALSE)</f>
        <v>What is test-retest method (reliability)?</v>
      </c>
      <c r="T5" s="26" t="str">
        <f ca="1">VLOOKUP(I5, Questions!A:E, 2, FALSE)</f>
        <v>What is a directional hypothesis?</v>
      </c>
      <c r="V5" s="74">
        <f ca="1">RANDBETWEEN(1,200)</f>
        <v>123</v>
      </c>
      <c r="W5" s="74"/>
      <c r="Z5" s="13">
        <v>4</v>
      </c>
      <c r="AA5" s="26" t="str">
        <f ca="1">VLOOKUP(E5, Questions!A:E, 3, FALSE)</f>
        <v>The experimental factor that is manipulated</v>
      </c>
      <c r="AB5" s="26" t="str">
        <f ca="1">VLOOKUP(F5, Questions!A:E, 3, FALSE)</f>
        <v>Participants in research have the right to expect that information they provide will remain confidential</v>
      </c>
      <c r="AC5" s="26" t="str">
        <f ca="1">VLOOKUP(G5, Questions!A:E, 3, FALSE)</f>
        <v>This measures the stability of a test over time (e.g., participants complete the same survey after a period of time and results are compared)</v>
      </c>
      <c r="AD5" s="26" t="str">
        <f ca="1">VLOOKUP(H5, Questions!A:E, 3, FALSE)</f>
        <v>This measures the stability of a test over time (e.g., participants complete the same survey after a period of time and results are compared)</v>
      </c>
      <c r="AE5" s="26" t="str">
        <f ca="1">VLOOKUP(I5, Questions!A:E, 3, FALSE)</f>
        <v>Predicts the significant difference and direction of results (EX. Females will be able to spell more words correctly out of 25 compared to males)</v>
      </c>
    </row>
    <row r="6" spans="2:34" ht="93" customHeight="1">
      <c r="B6" s="20"/>
      <c r="C6" s="23"/>
      <c r="D6" s="32"/>
      <c r="E6" s="34">
        <f ca="1">IFERROR(RANDBETWEEN(1, D2), "")</f>
        <v>60</v>
      </c>
      <c r="F6" s="35">
        <f ca="1">IFERROR(RANDBETWEEN(1, D2), "")</f>
        <v>42</v>
      </c>
      <c r="G6" s="35">
        <f ca="1">IFERROR(RANDBETWEEN(1, D2), "")</f>
        <v>2</v>
      </c>
      <c r="H6" s="35">
        <f ca="1">IFERROR(RANDBETWEEN(1, D2), "")</f>
        <v>46</v>
      </c>
      <c r="I6" s="35">
        <f ca="1">IFERROR(RANDBETWEEN(1, D2), "")</f>
        <v>26</v>
      </c>
      <c r="J6" s="35">
        <f ca="1">IFERROR(RANDBETWEEN(1, D2), "")</f>
        <v>52</v>
      </c>
      <c r="K6" s="36">
        <f ca="1">IFERROR(RANDBETWEEN(C3, D3), "")</f>
        <v>43</v>
      </c>
      <c r="L6" s="35">
        <f ca="1">IFERROR(RANDBETWEEN(1, D2), "")</f>
        <v>24</v>
      </c>
      <c r="O6" s="13">
        <v>5</v>
      </c>
      <c r="P6" s="26" t="str">
        <f ca="1">VLOOKUP(E6, Questions!A:E, 2, FALSE)</f>
        <v>What is informed consent?</v>
      </c>
      <c r="Q6" s="26" t="str">
        <f ca="1">VLOOKUP(F6, Questions!A:E, 2, FALSE)</f>
        <v>What is an open ended questionnaire?</v>
      </c>
      <c r="R6" s="26" t="str">
        <f ca="1">VLOOKUP(G6, Questions!A:E, 2, FALSE)</f>
        <v>What is a control group?</v>
      </c>
      <c r="S6" s="26" t="str">
        <f ca="1">VLOOKUP(H6, Questions!A:E, 2, FALSE)</f>
        <v>Identify weaknesses of interviews</v>
      </c>
      <c r="T6" s="26" t="str">
        <f ca="1">VLOOKUP(I6, Questions!A:E, 2, FALSE)</f>
        <v>What is a non-directional hypothesis?</v>
      </c>
      <c r="Z6" s="13">
        <v>5</v>
      </c>
      <c r="AA6" s="26" t="str">
        <f ca="1">VLOOKUP(E6, Questions!A:E, 3, FALSE)</f>
        <v>Giving potential participants sufficient information about research</v>
      </c>
      <c r="AB6" s="26" t="str">
        <f ca="1">VLOOKUP(F6, Questions!A:E, 3, FALSE)</f>
        <v>Participant develops an answer. (Ex. Tell me about a happy childhood_x000D_memory)</v>
      </c>
      <c r="AC6" s="26" t="str">
        <f ca="1">VLOOKUP(G6, Questions!A:E, 3, FALSE)</f>
        <v>An experiment the group that is not exposed to the treatment contrasts with the experimental group and serves as a comparison for evaluating the effect of the treatment</v>
      </c>
      <c r="AD6" s="26" t="str">
        <f ca="1">VLOOKUP(H6, Questions!A:E, 3, FALSE)</f>
        <v>Can be less likely to tell truth for social reasons, Face-to-face, Don't want to be judged</v>
      </c>
      <c r="AE6" s="26" t="str">
        <f ca="1">VLOOKUP(I6, Questions!A:E, 3, FALSE)</f>
        <v>Predicts the difference of results but does NOT predict the direction</v>
      </c>
    </row>
    <row r="7" spans="2:34" ht="93" customHeight="1">
      <c r="B7" s="19"/>
      <c r="C7" s="62"/>
      <c r="D7" s="62"/>
      <c r="E7" s="38"/>
      <c r="P7" s="11"/>
      <c r="Q7" s="12"/>
      <c r="R7" s="12"/>
    </row>
    <row r="8" spans="2:34" ht="93" customHeight="1">
      <c r="B8" s="20"/>
      <c r="C8" s="62"/>
      <c r="D8" s="62"/>
      <c r="E8" s="2"/>
      <c r="P8" s="11"/>
      <c r="Q8" s="12"/>
      <c r="R8" s="12"/>
    </row>
  </sheetData>
  <mergeCells count="6">
    <mergeCell ref="B1:D1"/>
    <mergeCell ref="C7:D8"/>
    <mergeCell ref="AG3:AH3"/>
    <mergeCell ref="AG4:AH4"/>
    <mergeCell ref="V4:W4"/>
    <mergeCell ref="V5:W5"/>
  </mergeCells>
  <pageMargins left="0.7" right="0.7" top="0.75" bottom="0.75" header="0.3" footer="0.3"/>
  <pageSetup paperSize="9" scale="99" orientation="landscape"/>
  <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B1:AY6"/>
  <sheetViews>
    <sheetView topLeftCell="A2" workbookViewId="0">
      <selection activeCell="AA7" sqref="AA7"/>
    </sheetView>
  </sheetViews>
  <sheetFormatPr baseColWidth="10" defaultColWidth="8.83203125" defaultRowHeight="93" customHeight="1" x14ac:dyDescent="0"/>
  <cols>
    <col min="5" max="5" width="5.83203125" hidden="1" customWidth="1"/>
    <col min="6" max="9" width="6.33203125" hidden="1" customWidth="1"/>
    <col min="10" max="11" width="9.1640625" hidden="1" customWidth="1"/>
    <col min="12" max="16" width="5" hidden="1" customWidth="1"/>
    <col min="46" max="46" width="0" hidden="1" customWidth="1"/>
    <col min="47" max="51" width="5" hidden="1" customWidth="1"/>
  </cols>
  <sheetData>
    <row r="1" spans="2:51" ht="36.75" customHeight="1">
      <c r="B1" s="59"/>
      <c r="C1" s="60"/>
      <c r="D1" s="60"/>
      <c r="E1" s="39"/>
      <c r="L1" s="14" t="s">
        <v>7</v>
      </c>
      <c r="M1" s="15" t="s">
        <v>8</v>
      </c>
      <c r="N1" s="15" t="s">
        <v>9</v>
      </c>
      <c r="O1" s="15" t="s">
        <v>10</v>
      </c>
      <c r="P1" s="15" t="s">
        <v>11</v>
      </c>
      <c r="AD1" s="30" t="s">
        <v>15</v>
      </c>
      <c r="AE1" s="29">
        <f ca="1">RANDBETWEEN(1,200)</f>
        <v>175</v>
      </c>
      <c r="AF1" s="29"/>
      <c r="AR1" s="30" t="s">
        <v>16</v>
      </c>
      <c r="AS1" s="29">
        <f ca="1">AE1</f>
        <v>175</v>
      </c>
      <c r="AU1" s="14" t="s">
        <v>7</v>
      </c>
      <c r="AV1" s="15" t="s">
        <v>8</v>
      </c>
      <c r="AW1" s="15" t="s">
        <v>9</v>
      </c>
      <c r="AX1" s="15" t="s">
        <v>10</v>
      </c>
      <c r="AY1" s="15" t="s">
        <v>11</v>
      </c>
    </row>
    <row r="2" spans="2:51" ht="93" customHeight="1">
      <c r="B2" s="18" t="s">
        <v>4</v>
      </c>
      <c r="C2" s="21"/>
      <c r="D2" s="46">
        <f>Questions!G1</f>
        <v>75</v>
      </c>
      <c r="E2" s="34">
        <f ca="1">IFERROR(RANDBETWEEN(1, D2), "")</f>
        <v>35</v>
      </c>
      <c r="F2" s="35">
        <f ca="1">IFERROR(RANDBETWEEN(1, D2), "")</f>
        <v>17</v>
      </c>
      <c r="G2" s="36">
        <f ca="1">IFERROR(RANDBETWEEN(C3, D3), "")</f>
        <v>72</v>
      </c>
      <c r="H2" s="35">
        <f ca="1">IFERROR(RANDBETWEEN(1, D2), "")</f>
        <v>58</v>
      </c>
      <c r="I2" s="35">
        <f ca="1">IFERROR(RANDBETWEEN(1, D2), "")</f>
        <v>23</v>
      </c>
      <c r="K2" s="13">
        <v>1</v>
      </c>
      <c r="L2" s="16" t="str">
        <f ca="1">VLOOKUP(E2, Questions!A:E, 2, FALSE)</f>
        <v>What is quantitative data?</v>
      </c>
      <c r="M2" s="16" t="str">
        <f ca="1">VLOOKUP(F2, Questions!A:E, 2, FALSE)</f>
        <v>What is standard deviation?</v>
      </c>
      <c r="N2" s="16" t="str">
        <f ca="1">VLOOKUP(G2, Questions!A:E, 2, FALSE)</f>
        <v>What does subjectivity mean?</v>
      </c>
      <c r="O2" s="16" t="str">
        <f ca="1">VLOOKUP(H2, Questions!A:E, 2, FALSE)</f>
        <v>What is time sampling in observations?</v>
      </c>
      <c r="P2" s="16" t="str">
        <f ca="1">VLOOKUP(I2, Questions!A:E, 2, FALSE)</f>
        <v>What is a field experiment?</v>
      </c>
      <c r="AT2" s="13">
        <v>1</v>
      </c>
      <c r="AU2" s="16" t="str">
        <f ca="1">VLOOKUP(E2, Questions!A:E, 3, FALSE)</f>
        <v>Numerical form to get statistical analysis</v>
      </c>
      <c r="AV2" s="16" t="str">
        <f ca="1">VLOOKUP(F2, Questions!A:E, 3, FALSE)</f>
        <v>A computed measure of how much scores vary around the mean score</v>
      </c>
      <c r="AW2" s="16" t="str">
        <f ca="1">VLOOKUP(G2, Questions!A:E, 3, FALSE)</f>
        <v>The quality of being based on or influenced by personal feelings, tastes, or opinions.</v>
      </c>
      <c r="AX2" s="16" t="str">
        <f ca="1">VLOOKUP(H2, Questions!A:E, 3, FALSE)</f>
        <v>Behaviors are recorded in specific time intervals, e.g., Instantaneous scan: record behavior at the start of each set time interval. (ie. every 10 seconds record the behavior)</v>
      </c>
      <c r="AY2" s="16" t="str">
        <f ca="1">VLOOKUP(I2, Questions!A:E, 3, FALSE)</f>
        <v>Takes place in a natural environment that might affect the DV (Weather, Time of day, etc.)</v>
      </c>
    </row>
    <row r="3" spans="2:51" ht="93" customHeight="1">
      <c r="B3" s="18" t="s">
        <v>5</v>
      </c>
      <c r="C3" s="46">
        <f>Questions!G2</f>
        <v>1</v>
      </c>
      <c r="D3" s="46">
        <f>Questions!G3</f>
        <v>75</v>
      </c>
      <c r="E3" s="34">
        <f ca="1">IFERROR(RANDBETWEEN(1, D2), "")</f>
        <v>56</v>
      </c>
      <c r="F3" s="36">
        <f ca="1">IFERROR(RANDBETWEEN(C3, D3), "")</f>
        <v>42</v>
      </c>
      <c r="G3" s="35">
        <f ca="1">IFERROR(RANDBETWEEN(1, D2), "")</f>
        <v>23</v>
      </c>
      <c r="H3" s="35">
        <f ca="1">IFERROR(RANDBETWEEN(1, D2), "")</f>
        <v>33</v>
      </c>
      <c r="I3" s="35">
        <f ca="1">IFERROR(RANDBETWEEN(1, D2), "")</f>
        <v>11</v>
      </c>
      <c r="K3" s="13">
        <v>2</v>
      </c>
      <c r="L3" s="16" t="str">
        <f ca="1">VLOOKUP(E3, Questions!A:E, 2, FALSE)</f>
        <v>What is a controlled observation?</v>
      </c>
      <c r="M3" s="16" t="str">
        <f ca="1">VLOOKUP(F3, Questions!A:E, 2, FALSE)</f>
        <v>What is an open ended questionnaire?</v>
      </c>
      <c r="N3" s="16" t="str">
        <f ca="1">VLOOKUP(G3, Questions!A:E, 2, FALSE)</f>
        <v>What is a field experiment?</v>
      </c>
      <c r="O3" s="16" t="str">
        <f ca="1">VLOOKUP(H3, Questions!A:E, 2, FALSE)</f>
        <v>What are situational variables?</v>
      </c>
      <c r="P3" s="16" t="str">
        <f ca="1">VLOOKUP(I3, Questions!A:E, 2, FALSE)</f>
        <v>What is a naturalistic observation?</v>
      </c>
      <c r="AT3" s="13">
        <v>2</v>
      </c>
      <c r="AU3" s="16" t="str">
        <f ca="1">VLOOKUP(E3, Questions!A:E, 3, FALSE)</f>
        <v>Watched behind a one-way mirror so researcher can not be seen observing</v>
      </c>
      <c r="AV3" s="16" t="str">
        <f ca="1">VLOOKUP(F3, Questions!A:E, 3, FALSE)</f>
        <v>Participant develops an answer. (Ex. Tell me about a happy childhood_x000D_memory)</v>
      </c>
      <c r="AW3" s="16" t="str">
        <f ca="1">VLOOKUP(G3, Questions!A:E, 3, FALSE)</f>
        <v>Takes place in a natural environment that might affect the DV (Weather, Time of day, etc.)</v>
      </c>
      <c r="AX3" s="16" t="str">
        <f ca="1">VLOOKUP(H3, Questions!A:E, 3, FALSE)</f>
        <v>Variables that the situation brings to the study that can affect the DV. EX. Noise, weather, temperature</v>
      </c>
      <c r="AY3" s="16" t="str">
        <f ca="1">VLOOKUP(I3, Questions!A:E, 3, FALSE)</f>
        <v>Observing and recording behavior in naturally occurring situations without trying to manipulate and control the situation</v>
      </c>
    </row>
    <row r="4" spans="2:51" ht="93" customHeight="1">
      <c r="B4" s="19"/>
      <c r="C4" s="22"/>
      <c r="D4" s="31"/>
      <c r="E4" s="34">
        <f ca="1">IFERROR(RANDBETWEEN(1, D2), "")</f>
        <v>24</v>
      </c>
      <c r="F4" s="35">
        <f ca="1">IFERROR(RANDBETWEEN(1, D2), "")</f>
        <v>62</v>
      </c>
      <c r="G4" s="35">
        <f ca="1">IFERROR(RANDBETWEEN(1, D2), "")</f>
        <v>32</v>
      </c>
      <c r="H4" s="36">
        <f ca="1">IFERROR(RANDBETWEEN(C3, D3), "")</f>
        <v>46</v>
      </c>
      <c r="I4" s="35">
        <f ca="1">IFERROR(RANDBETWEEN(1, D2), "")</f>
        <v>43</v>
      </c>
      <c r="K4" s="13">
        <v>3</v>
      </c>
      <c r="L4" s="16" t="str">
        <f ca="1">VLOOKUP(E4, Questions!A:E, 2, FALSE)</f>
        <v>What is an aim?</v>
      </c>
      <c r="M4" s="16" t="str">
        <f ca="1">VLOOKUP(F4, Questions!A:E, 2, FALSE)</f>
        <v>What is deception?</v>
      </c>
      <c r="N4" s="16" t="str">
        <f ca="1">VLOOKUP(G4, Questions!A:E, 2, FALSE)</f>
        <v>What are participant variables?</v>
      </c>
      <c r="O4" s="16" t="str">
        <f ca="1">VLOOKUP(H4, Questions!A:E, 2, FALSE)</f>
        <v>Identify weaknesses of interviews</v>
      </c>
      <c r="P4" s="16" t="str">
        <f ca="1">VLOOKUP(I4, Questions!A:E, 2, FALSE)</f>
        <v>What is a closed questionnaire?</v>
      </c>
      <c r="AT4" s="13">
        <v>3</v>
      </c>
      <c r="AU4" s="16" t="str">
        <f ca="1">VLOOKUP(E4, Questions!A:E, 3, FALSE)</f>
        <v>Written before study stating the study's purpose</v>
      </c>
      <c r="AV4" s="16" t="str">
        <f ca="1">VLOOKUP(F4, Questions!A:E, 3, FALSE)</f>
        <v>Not allowing the participants to know what the true nature of the study is about</v>
      </c>
      <c r="AW4" s="16" t="str">
        <f ca="1">VLOOKUP(G4, Questions!A:E, 3, FALSE)</f>
        <v>Variables that the participant brings to the study that can affect the DV ( Prejudice, previous experience with similar study, personality)</v>
      </c>
      <c r="AX4" s="16" t="str">
        <f ca="1">VLOOKUP(H4, Questions!A:E, 3, FALSE)</f>
        <v>Can be less likely to tell truth for social reasons, Face-to-face, Don't want to be judged</v>
      </c>
      <c r="AY4" s="16" t="str">
        <f ca="1">VLOOKUP(I4, Questions!A:E, 3, FALSE)</f>
        <v>A Yes or No, or set of options (Ex. Pick the emotion you are feeling _x000D_right now Happy, Sad, Moody, Tired)</v>
      </c>
    </row>
    <row r="5" spans="2:51" ht="93" customHeight="1">
      <c r="B5" s="19"/>
      <c r="C5" s="22"/>
      <c r="D5" s="31"/>
      <c r="E5" s="37">
        <f ca="1">IFERROR(RANDBETWEEN(C3, D3), "")</f>
        <v>41</v>
      </c>
      <c r="F5" s="35">
        <f ca="1">IFERROR(RANDBETWEEN(1, D2), "")</f>
        <v>74</v>
      </c>
      <c r="G5" s="35">
        <f ca="1">IFERROR(RANDBETWEEN(1, D2), "")</f>
        <v>58</v>
      </c>
      <c r="H5" s="35">
        <f ca="1">IFERROR(RANDBETWEEN(1, D2), "")</f>
        <v>73</v>
      </c>
      <c r="I5" s="35">
        <f ca="1">IFERROR(RANDBETWEEN(1, D2), "")</f>
        <v>32</v>
      </c>
      <c r="K5" s="13">
        <v>4</v>
      </c>
      <c r="L5" s="16" t="str">
        <f ca="1">VLOOKUP(E5, Questions!A:E, 2, FALSE)</f>
        <v>What is a likert scale?</v>
      </c>
      <c r="M5" s="16" t="str">
        <f ca="1">VLOOKUP(F5, Questions!A:E, 2, FALSE)</f>
        <v>What is test-retest method (reliability)?</v>
      </c>
      <c r="N5" s="16" t="str">
        <f ca="1">VLOOKUP(G5, Questions!A:E, 2, FALSE)</f>
        <v>What is time sampling in observations?</v>
      </c>
      <c r="O5" s="16" t="str">
        <f ca="1">VLOOKUP(H5, Questions!A:E, 2, FALSE)</f>
        <v>What is inter-rater/observer reliability?</v>
      </c>
      <c r="P5" s="16" t="str">
        <f ca="1">VLOOKUP(I5, Questions!A:E, 2, FALSE)</f>
        <v>What are participant variables?</v>
      </c>
      <c r="AT5" s="13">
        <v>4</v>
      </c>
      <c r="AU5" s="16" t="str">
        <f ca="1">VLOOKUP(E5, Questions!A:E, 3, FALSE)</f>
        <v>Statements where participants rate their opinion of something e.g., strongly agree, strongly disagree</v>
      </c>
      <c r="AV5" s="16" t="str">
        <f ca="1">VLOOKUP(F5, Questions!A:E, 3, FALSE)</f>
        <v>This measures the stability of a test over time (e.g., participants complete the same survey after a period of time and results are compared)</v>
      </c>
      <c r="AW5" s="16" t="str">
        <f ca="1">VLOOKUP(G5, Questions!A:E, 3, FALSE)</f>
        <v>Behaviors are recorded in specific time intervals, e.g., Instantaneous scan: record behavior at the start of each set time interval. (ie. every 10 seconds record the behavior)</v>
      </c>
      <c r="AX5" s="16" t="str">
        <f ca="1">VLOOKUP(H5, Questions!A:E, 3, FALSE)</f>
        <v>The degree to which different raters give consistent estimates of the same behaviour (e.g., researchers will conduct a survey separately and compare results)</v>
      </c>
      <c r="AY5" s="16" t="str">
        <f ca="1">VLOOKUP(I5, Questions!A:E, 3, FALSE)</f>
        <v>Variables that the participant brings to the study that can affect the DV ( Prejudice, previous experience with similar study, personality)</v>
      </c>
    </row>
    <row r="6" spans="2:51" ht="93" customHeight="1">
      <c r="E6" s="40">
        <f ca="1">IFERROR(RANDBETWEEN(1, D2), "")</f>
        <v>12</v>
      </c>
      <c r="F6" s="35">
        <f ca="1">IFERROR(RANDBETWEEN(1,D2), "")</f>
        <v>74</v>
      </c>
      <c r="G6" s="35">
        <f ca="1">IFERROR(RANDBETWEEN(1, D2), "")</f>
        <v>43</v>
      </c>
      <c r="H6" s="35">
        <f ca="1">IFERROR(RANDBETWEEN(1, D2), "")</f>
        <v>45</v>
      </c>
      <c r="I6" s="41">
        <f ca="1">IFERROR(RANDBETWEEN(C3, D3), "")</f>
        <v>13</v>
      </c>
      <c r="K6" s="25">
        <v>5</v>
      </c>
      <c r="L6" s="16" t="str">
        <f ca="1">VLOOKUP(E6, Questions!A:E, 2, FALSE)</f>
        <v>What is a negative correlation?</v>
      </c>
      <c r="M6" s="16" t="str">
        <f ca="1">VLOOKUP(F6, Questions!A:E, 2, FALSE)</f>
        <v>What is test-retest method (reliability)?</v>
      </c>
      <c r="N6" s="16" t="str">
        <f ca="1">VLOOKUP(G6, Questions!A:E, 2, FALSE)</f>
        <v>What is a closed questionnaire?</v>
      </c>
      <c r="O6" s="16" t="str">
        <f ca="1">VLOOKUP(H6, Questions!A:E, 2, FALSE)</f>
        <v>Identify strengths of interviews</v>
      </c>
      <c r="P6" s="16" t="str">
        <f ca="1">VLOOKUP(I6, Questions!A:E, 2, FALSE)</f>
        <v>What does the term population mean?</v>
      </c>
      <c r="AT6" s="25">
        <v>5</v>
      </c>
      <c r="AU6" s="16" t="str">
        <f ca="1">VLOOKUP(E6, Questions!A:E, 3, FALSE)</f>
        <v>An increase in one variable is associated with an increase in another</v>
      </c>
      <c r="AV6" s="16" t="str">
        <f ca="1">VLOOKUP(F6, Questions!A:E, 3, FALSE)</f>
        <v>This measures the stability of a test over time (e.g., participants complete the same survey after a period of time and results are compared)</v>
      </c>
      <c r="AW6" s="16" t="str">
        <f ca="1">VLOOKUP(G6, Questions!A:E, 3, FALSE)</f>
        <v>A Yes or No, or set of options (Ex. Pick the emotion you are feeling _x000D_right now Happy, Sad, Moody, Tired)</v>
      </c>
      <c r="AX6" s="16" t="str">
        <f ca="1">VLOOKUP(H6, Questions!A:E, 3, FALSE)</f>
        <v>Can give more reason why one behaves a certain way</v>
      </c>
      <c r="AY6" s="16" t="str">
        <f ca="1">VLOOKUP(I6, Questions!A:E, 3, FALSE)</f>
        <v>The large group of interest to a researcher</v>
      </c>
    </row>
  </sheetData>
  <mergeCells count="1">
    <mergeCell ref="B1:D1"/>
  </mergeCells>
  <phoneticPr fontId="14" type="noConversion"/>
  <pageMargins left="0.7" right="0.7" top="0.75" bottom="0.75" header="0.3" footer="0.3"/>
  <pageSetup paperSize="9" scale="82" orientation="landscape" horizontalDpi="300" verticalDpi="300"/>
  <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B1:BM7"/>
  <sheetViews>
    <sheetView topLeftCell="X1" workbookViewId="0">
      <selection activeCell="X1" sqref="X1"/>
    </sheetView>
  </sheetViews>
  <sheetFormatPr baseColWidth="10" defaultColWidth="8.83203125" defaultRowHeight="93" customHeight="1" x14ac:dyDescent="0"/>
  <cols>
    <col min="5" max="5" width="5.83203125" hidden="1" customWidth="1"/>
    <col min="6" max="11" width="6.33203125" hidden="1" customWidth="1"/>
    <col min="12" max="12" width="6.33203125" style="28" hidden="1" customWidth="1"/>
    <col min="13" max="13" width="9.1640625" hidden="1" customWidth="1"/>
    <col min="14" max="20" width="5" hidden="1" customWidth="1"/>
    <col min="58" max="58" width="9.1640625" hidden="1" customWidth="1"/>
    <col min="59" max="65" width="5" hidden="1" customWidth="1"/>
  </cols>
  <sheetData>
    <row r="1" spans="2:65" ht="36.75" customHeight="1">
      <c r="B1" s="59"/>
      <c r="C1" s="60"/>
      <c r="D1" s="61"/>
      <c r="E1" s="33"/>
      <c r="N1" s="14" t="s">
        <v>7</v>
      </c>
      <c r="O1" s="15" t="s">
        <v>8</v>
      </c>
      <c r="P1" s="15" t="s">
        <v>9</v>
      </c>
      <c r="Q1" s="15" t="s">
        <v>10</v>
      </c>
      <c r="R1" s="15" t="s">
        <v>11</v>
      </c>
      <c r="S1" s="15" t="s">
        <v>12</v>
      </c>
      <c r="T1" s="15" t="s">
        <v>13</v>
      </c>
      <c r="AE1" s="30" t="s">
        <v>15</v>
      </c>
      <c r="AF1" s="29">
        <f ca="1">RANDBETWEEN(1,200)</f>
        <v>134</v>
      </c>
      <c r="AV1" s="30" t="s">
        <v>16</v>
      </c>
      <c r="AW1" s="29">
        <f ca="1">AF1</f>
        <v>134</v>
      </c>
      <c r="BG1" s="14" t="s">
        <v>7</v>
      </c>
      <c r="BH1" s="15" t="s">
        <v>8</v>
      </c>
      <c r="BI1" s="15" t="s">
        <v>9</v>
      </c>
      <c r="BJ1" s="15" t="s">
        <v>10</v>
      </c>
      <c r="BK1" s="15" t="s">
        <v>11</v>
      </c>
      <c r="BL1" s="15" t="s">
        <v>12</v>
      </c>
      <c r="BM1" s="15" t="s">
        <v>13</v>
      </c>
    </row>
    <row r="2" spans="2:65" ht="93" customHeight="1">
      <c r="B2" s="18" t="s">
        <v>4</v>
      </c>
      <c r="C2" s="21"/>
      <c r="D2" s="46">
        <f>Questions!G1</f>
        <v>75</v>
      </c>
      <c r="E2" s="42">
        <f ca="1">IFERROR(RANDBETWEEN(1, D2), "")</f>
        <v>65</v>
      </c>
      <c r="F2" s="43">
        <f ca="1">IFERROR(RANDBETWEEN(1, D2), "")</f>
        <v>52</v>
      </c>
      <c r="G2" s="44">
        <f ca="1">IFERROR(RANDBETWEEN(C3, D3), "")</f>
        <v>34</v>
      </c>
      <c r="H2" s="43">
        <f ca="1">IFERROR(RANDBETWEEN(1, D2), "")</f>
        <v>24</v>
      </c>
      <c r="I2" s="43">
        <f ca="1">IFERROR(RANDBETWEEN(1, D2), "")</f>
        <v>62</v>
      </c>
      <c r="J2" s="44">
        <f ca="1">IFERROR(RANDBETWEEN(C3, D3), "")</f>
        <v>60</v>
      </c>
      <c r="K2" s="43">
        <f ca="1">IFERROR(RANDBETWEEN(1, D2), "")</f>
        <v>28</v>
      </c>
      <c r="M2" s="13">
        <v>1</v>
      </c>
      <c r="N2" s="16" t="str">
        <f ca="1">VLOOKUP(E2, Questions!A:E, 2, FALSE)</f>
        <v>What is a debrief?</v>
      </c>
      <c r="O2" s="16" t="str">
        <f ca="1">VLOOKUP(F2, Questions!A:E, 2, FALSE)</f>
        <v>What is participant observation?</v>
      </c>
      <c r="P2" s="16" t="str">
        <f ca="1">VLOOKUP(G2, Questions!A:E, 2, FALSE)</f>
        <v>What is qualitative data?</v>
      </c>
      <c r="Q2" s="16" t="str">
        <f ca="1">VLOOKUP(H2, Questions!A:E, 2, FALSE)</f>
        <v>What is an aim?</v>
      </c>
      <c r="R2" s="16" t="str">
        <f ca="1">VLOOKUP(I2, Questions!A:E, 2, FALSE)</f>
        <v>What is deception?</v>
      </c>
      <c r="S2" s="16" t="str">
        <f ca="1">VLOOKUP(J2, Questions!A:E, 2, FALSE)</f>
        <v>What is informed consent?</v>
      </c>
      <c r="T2" s="16" t="str">
        <f ca="1">VLOOKUP(K2, Questions!A:E, 2, FALSE)</f>
        <v>What is a repeated measures experimental design?</v>
      </c>
      <c r="BF2" s="13">
        <v>1</v>
      </c>
      <c r="BG2" s="16" t="str">
        <f ca="1">VLOOKUP(E2, Questions!A:E, 3, FALSE)</f>
        <v>Appropriate information to the participants once the experiment is over</v>
      </c>
      <c r="BH2" s="16" t="str">
        <f ca="1">VLOOKUP(F2, Questions!A:E, 3, FALSE)</f>
        <v>Researcher becomes part of the group they are observing and possibly interact with them</v>
      </c>
      <c r="BI2" s="16" t="str">
        <f ca="1">VLOOKUP(G2, Questions!A:E, 3, FALSE)</f>
        <v xml:space="preserve">Data comes in the from of a description </v>
      </c>
      <c r="BJ2" s="16" t="str">
        <f ca="1">VLOOKUP(H2, Questions!A:E, 3, FALSE)</f>
        <v>Written before study stating the study's purpose</v>
      </c>
      <c r="BK2" s="16" t="str">
        <f ca="1">VLOOKUP(I2, Questions!A:E, 3, FALSE)</f>
        <v>Not allowing the participants to know what the true nature of the study is about</v>
      </c>
      <c r="BL2" s="16" t="str">
        <f ca="1">VLOOKUP(J2, Questions!A:E, 3, FALSE)</f>
        <v>Giving potential participants sufficient information about research</v>
      </c>
      <c r="BM2" s="16" t="str">
        <f ca="1">VLOOKUP(K2, Questions!A:E, 3, FALSE)</f>
        <v>When the participant takes parts in all levels of the IV</v>
      </c>
    </row>
    <row r="3" spans="2:65" ht="93" customHeight="1">
      <c r="B3" s="18" t="s">
        <v>5</v>
      </c>
      <c r="C3" s="46">
        <f>Questions!G2</f>
        <v>1</v>
      </c>
      <c r="D3" s="46">
        <f>Questions!G3</f>
        <v>75</v>
      </c>
      <c r="E3" s="42">
        <f ca="1">IFERROR(RANDBETWEEN(1, D2), "")</f>
        <v>37</v>
      </c>
      <c r="F3" s="44">
        <f ca="1">IFERROR(RANDBETWEEN(C3, D3), "")</f>
        <v>51</v>
      </c>
      <c r="G3" s="43">
        <f ca="1">IFERROR(RANDBETWEEN(1, D2), "")</f>
        <v>42</v>
      </c>
      <c r="H3" s="43">
        <f ca="1">IFERROR(RANDBETWEEN(1, D2), "")</f>
        <v>39</v>
      </c>
      <c r="I3" s="43">
        <f ca="1">IFERROR(RANDBETWEEN(1, D2), "")</f>
        <v>28</v>
      </c>
      <c r="J3" s="43">
        <f ca="1">IFERROR(RANDBETWEEN(1, D2), "")</f>
        <v>37</v>
      </c>
      <c r="K3" s="43">
        <f ca="1">IFERROR(RANDBETWEEN(1, D2), "")</f>
        <v>25</v>
      </c>
      <c r="M3" s="13">
        <v>2</v>
      </c>
      <c r="N3" s="16" t="str">
        <f ca="1">VLOOKUP(E3, Questions!A:E, 2, FALSE)</f>
        <v>What is random sampling?</v>
      </c>
      <c r="O3" s="16" t="str">
        <f ca="1">VLOOKUP(F3, Questions!A:E, 2, FALSE)</f>
        <v>What is a covert observation?</v>
      </c>
      <c r="P3" s="16" t="str">
        <f ca="1">VLOOKUP(G3, Questions!A:E, 2, FALSE)</f>
        <v>What is an open ended questionnaire?</v>
      </c>
      <c r="Q3" s="16" t="str">
        <f ca="1">VLOOKUP(H3, Questions!A:E, 2, FALSE)</f>
        <v>Identify strengths of questionnaires</v>
      </c>
      <c r="R3" s="16" t="str">
        <f ca="1">VLOOKUP(I3, Questions!A:E, 2, FALSE)</f>
        <v>What is a repeated measures experimental design?</v>
      </c>
      <c r="S3" s="16" t="str">
        <f ca="1">VLOOKUP(J3, Questions!A:E, 2, FALSE)</f>
        <v>What is random sampling?</v>
      </c>
      <c r="T3" s="16" t="str">
        <f ca="1">VLOOKUP(K3, Questions!A:E, 2, FALSE)</f>
        <v>What is a directional hypothesis?</v>
      </c>
      <c r="BF3" s="13">
        <v>2</v>
      </c>
      <c r="BG3" s="16" t="str">
        <f ca="1">VLOOKUP(E3, Questions!A:E, 3, FALSE)</f>
        <v>Every Participant in the target population has an equal chance of being chosen</v>
      </c>
      <c r="BH3" s="16" t="str">
        <f ca="1">VLOOKUP(F3, Questions!A:E, 3, FALSE)</f>
        <v>Participant does not know they are being watched</v>
      </c>
      <c r="BI3" s="16" t="str">
        <f ca="1">VLOOKUP(G3, Questions!A:E, 3, FALSE)</f>
        <v>Participant develops an answer. (Ex. Tell me about a happy childhood_x000D_memory)</v>
      </c>
      <c r="BJ3" s="16" t="str">
        <f ca="1">VLOOKUP(H3, Questions!A:E, 3, FALSE)</f>
        <v xml:space="preserve">More likely to be truthful, large sample and short time increases the_x000D_representativeness and generalisability. </v>
      </c>
      <c r="BK3" s="16" t="str">
        <f ca="1">VLOOKUP(I3, Questions!A:E, 3, FALSE)</f>
        <v>When the participant takes parts in all levels of the IV</v>
      </c>
      <c r="BL3" s="16" t="str">
        <f ca="1">VLOOKUP(J3, Questions!A:E, 3, FALSE)</f>
        <v>Every Participant in the target population has an equal chance of being chosen</v>
      </c>
      <c r="BM3" s="16" t="str">
        <f ca="1">VLOOKUP(K3, Questions!A:E, 3, FALSE)</f>
        <v>Predicts the significant difference and direction of results (EX. Females will be able to spell more words correctly out of 25 compared to males)</v>
      </c>
    </row>
    <row r="4" spans="2:65" ht="93" customHeight="1">
      <c r="B4" s="19"/>
      <c r="C4" s="22"/>
      <c r="D4" s="31"/>
      <c r="E4" s="42">
        <f ca="1">IFERROR(RANDBETWEEN(1, D2), "")</f>
        <v>71</v>
      </c>
      <c r="F4" s="43">
        <f ca="1">IFERROR(RANDBETWEEN(1, D2), "")</f>
        <v>38</v>
      </c>
      <c r="G4" s="43">
        <f ca="1">IFERROR(RANDBETWEEN(1, D2), "")</f>
        <v>16</v>
      </c>
      <c r="H4" s="44">
        <f ca="1">IFERROR(RANDBETWEEN(C3, D3), "")</f>
        <v>13</v>
      </c>
      <c r="I4" s="43">
        <f ca="1">IFERROR(RANDBETWEEN(1, D2), "")</f>
        <v>27</v>
      </c>
      <c r="J4" s="43">
        <f ca="1">IFERROR(RANDBETWEEN(1, D2), "")</f>
        <v>11</v>
      </c>
      <c r="K4" s="44">
        <f ca="1">IFERROR(RANDBETWEEN(C3, D3), "")</f>
        <v>45</v>
      </c>
      <c r="M4" s="13">
        <v>3</v>
      </c>
      <c r="N4" s="16" t="str">
        <f ca="1">VLOOKUP(E4, Questions!A:E, 2, FALSE)</f>
        <v>What does objectivity mean?</v>
      </c>
      <c r="O4" s="16" t="str">
        <f ca="1">VLOOKUP(F4, Questions!A:E, 2, FALSE)</f>
        <v>What is volunteer/self-selecting sampling?</v>
      </c>
      <c r="P4" s="16" t="str">
        <f ca="1">VLOOKUP(G4, Questions!A:E, 2, FALSE)</f>
        <v>What does the term sample mean?</v>
      </c>
      <c r="Q4" s="16" t="str">
        <f ca="1">VLOOKUP(H4, Questions!A:E, 2, FALSE)</f>
        <v>What does the term population mean?</v>
      </c>
      <c r="R4" s="16" t="str">
        <f ca="1">VLOOKUP(I4, Questions!A:E, 2, FALSE)</f>
        <v>What is a null hypothesis?</v>
      </c>
      <c r="S4" s="16" t="str">
        <f ca="1">VLOOKUP(J4, Questions!A:E, 2, FALSE)</f>
        <v>What is a naturalistic observation?</v>
      </c>
      <c r="T4" s="16" t="str">
        <f ca="1">VLOOKUP(K4, Questions!A:E, 2, FALSE)</f>
        <v>Identify strengths of interviews</v>
      </c>
      <c r="BF4" s="13">
        <v>3</v>
      </c>
      <c r="BG4" s="16" t="str">
        <f ca="1">VLOOKUP(E4, Questions!A:E, 3, FALSE)</f>
        <v>Lacking in bias</v>
      </c>
      <c r="BH4" s="16" t="str">
        <f ca="1">VLOOKUP(F4, Questions!A:E, 3, FALSE)</f>
        <v>Researcher advertise for participants (used a lot in universities)</v>
      </c>
      <c r="BI4" s="16" t="str">
        <f ca="1">VLOOKUP(G4, Questions!A:E, 3, FALSE)</f>
        <v>The small set of individuals who participate in the study</v>
      </c>
      <c r="BJ4" s="16" t="str">
        <f ca="1">VLOOKUP(H4, Questions!A:E, 3, FALSE)</f>
        <v>The large group of interest to a researcher</v>
      </c>
      <c r="BK4" s="16" t="str">
        <f ca="1">VLOOKUP(I4, Questions!A:E, 3, FALSE)</f>
        <v>A testable statement saying that any difference or correlation in the results is due to chance. no pattern in the the results is because of the variables being studied.</v>
      </c>
      <c r="BL4" s="16" t="str">
        <f ca="1">VLOOKUP(J4, Questions!A:E, 3, FALSE)</f>
        <v>Observing and recording behavior in naturally occurring situations without trying to manipulate and control the situation</v>
      </c>
      <c r="BM4" s="16" t="str">
        <f ca="1">VLOOKUP(K4, Questions!A:E, 3, FALSE)</f>
        <v>Can give more reason why one behaves a certain way</v>
      </c>
    </row>
    <row r="5" spans="2:65" ht="93" customHeight="1">
      <c r="B5" s="19"/>
      <c r="C5" s="22"/>
      <c r="D5" s="31"/>
      <c r="E5" s="45">
        <f ca="1">IFERROR(RANDBETWEEN(C3, D3), "")</f>
        <v>67</v>
      </c>
      <c r="F5" s="43">
        <f ca="1">IFERROR(RANDBETWEEN(1, D2), "")</f>
        <v>17</v>
      </c>
      <c r="G5" s="43">
        <f ca="1">IFERROR(RANDBETWEEN(1, D2), "")</f>
        <v>48</v>
      </c>
      <c r="H5" s="43">
        <f ca="1">IFERROR(RANDBETWEEN(1, D2), "")</f>
        <v>7</v>
      </c>
      <c r="I5" s="44">
        <f ca="1">IFERROR(RANDBETWEEN(C3, D3), "")</f>
        <v>29</v>
      </c>
      <c r="J5" s="43">
        <f ca="1">IFERROR(RANDBETWEEN(1, D2), "")</f>
        <v>69</v>
      </c>
      <c r="K5" s="43">
        <f ca="1">IFERROR(RANDBETWEEN(1, D2), "")</f>
        <v>23</v>
      </c>
      <c r="M5" s="13">
        <v>4</v>
      </c>
      <c r="N5" s="16" t="str">
        <f ca="1">VLOOKUP(E5, Questions!A:E, 2, FALSE)</f>
        <v>What is population validity?</v>
      </c>
      <c r="O5" s="16" t="str">
        <f ca="1">VLOOKUP(F5, Questions!A:E, 2, FALSE)</f>
        <v>What is standard deviation?</v>
      </c>
      <c r="P5" s="16" t="str">
        <f ca="1">VLOOKUP(G5, Questions!A:E, 2, FALSE)</f>
        <v>What is an unstructured interview?</v>
      </c>
      <c r="Q5" s="16" t="str">
        <f ca="1">VLOOKUP(H5, Questions!A:E, 2, FALSE)</f>
        <v>What is an independent variable?</v>
      </c>
      <c r="R5" s="16" t="str">
        <f ca="1">VLOOKUP(I5, Questions!A:E, 2, FALSE)</f>
        <v>What is an independent measures experimental design?</v>
      </c>
      <c r="S5" s="16" t="str">
        <f ca="1">VLOOKUP(J5, Questions!A:E, 2, FALSE)</f>
        <v>What is criterion validity?</v>
      </c>
      <c r="T5" s="16" t="str">
        <f ca="1">VLOOKUP(K5, Questions!A:E, 2, FALSE)</f>
        <v>What is a field experiment?</v>
      </c>
      <c r="BF5" s="13">
        <v>4</v>
      </c>
      <c r="BG5" s="16" t="str">
        <f ca="1">VLOOKUP(E5, Questions!A:E, 3, FALSE)</f>
        <v>Population validity is a type of external validity which describes how well the sample used can be extrapolated to a population as a whole.</v>
      </c>
      <c r="BH5" s="16" t="str">
        <f ca="1">VLOOKUP(F5, Questions!A:E, 3, FALSE)</f>
        <v>A computed measure of how much scores vary around the mean score</v>
      </c>
      <c r="BI5" s="16" t="str">
        <f ca="1">VLOOKUP(G5, Questions!A:E, 3, FALSE)</f>
        <v>Have an initial question to begin then each subsequent question will depend on the response</v>
      </c>
      <c r="BJ5" s="16" t="str">
        <f ca="1">VLOOKUP(H5, Questions!A:E, 3, FALSE)</f>
        <v>The experimental factor that is manipulated</v>
      </c>
      <c r="BK5" s="16" t="str">
        <f ca="1">VLOOKUP(I5, Questions!A:E, 3, FALSE)</f>
        <v>When the participant takes part in only one level of the IV</v>
      </c>
      <c r="BL5" s="16" t="str">
        <f ca="1">VLOOKUP(J5, Questions!A:E, 3, FALSE)</f>
        <v>The extent to which a measure is related to an outcome.</v>
      </c>
      <c r="BM5" s="16" t="str">
        <f ca="1">VLOOKUP(K5, Questions!A:E, 3, FALSE)</f>
        <v>Takes place in a natural environment that might affect the DV (Weather, Time of day, etc.)</v>
      </c>
    </row>
    <row r="6" spans="2:65" ht="48" customHeight="1">
      <c r="E6" s="42">
        <f ca="1">IFERROR(RANDBETWEEN(1, D2), "")</f>
        <v>23</v>
      </c>
      <c r="F6" s="43">
        <f ca="1">IFERROR(RANDBETWEEN(1, D2), "")</f>
        <v>70</v>
      </c>
      <c r="G6" s="44">
        <f ca="1">IFERROR(RANDBETWEEN(C3, D3), "")</f>
        <v>75</v>
      </c>
      <c r="H6" s="43">
        <f ca="1">IFERROR(RANDBETWEEN(1, D2), "")</f>
        <v>17</v>
      </c>
      <c r="I6" s="43">
        <f ca="1">IFERROR(RANDBETWEEN(1, D2), "")</f>
        <v>47</v>
      </c>
      <c r="J6" s="43">
        <f ca="1">IFERROR(RANDBETWEEN(1, D2), "")</f>
        <v>7</v>
      </c>
      <c r="K6" s="43">
        <f ca="1">IFERROR(RANDBETWEEN(1, D2), "")</f>
        <v>67</v>
      </c>
      <c r="M6" s="25">
        <v>5</v>
      </c>
      <c r="N6" s="16" t="str">
        <f ca="1">VLOOKUP(E6, Questions!A:E, 2, FALSE)</f>
        <v>What is a field experiment?</v>
      </c>
      <c r="O6" s="16" t="str">
        <f ca="1">VLOOKUP(F6, Questions!A:E, 2, FALSE)</f>
        <v>What is meant by demand characteristics?</v>
      </c>
      <c r="P6" s="16" t="str">
        <f ca="1">VLOOKUP(G6, Questions!A:E, 2, FALSE)</f>
        <v>Identify the BPS guidelines for working with animals</v>
      </c>
      <c r="Q6" s="16" t="str">
        <f ca="1">VLOOKUP(H6, Questions!A:E, 2, FALSE)</f>
        <v>What is standard deviation?</v>
      </c>
      <c r="R6" s="16" t="str">
        <f ca="1">VLOOKUP(I6, Questions!A:E, 2, FALSE)</f>
        <v>What is a structured interview?</v>
      </c>
      <c r="S6" s="16" t="str">
        <f ca="1">VLOOKUP(J6, Questions!A:E, 2, FALSE)</f>
        <v>What is an independent variable?</v>
      </c>
      <c r="T6" s="16" t="str">
        <f ca="1">VLOOKUP(K6, Questions!A:E, 2, FALSE)</f>
        <v>What is population validity?</v>
      </c>
      <c r="BF6" s="25">
        <v>5</v>
      </c>
      <c r="BG6" s="16" t="str">
        <f ca="1">VLOOKUP(E6, Questions!A:E, 3, FALSE)</f>
        <v>Takes place in a natural environment that might affect the DV (Weather, Time of day, etc.)</v>
      </c>
      <c r="BH6" s="16" t="str">
        <f ca="1">VLOOKUP(F6, Questions!A:E, 3, FALSE)</f>
        <v>Refers to an experimental artifact where participants form an interpretation of the experiment's purpose and unconsciously change their behavior to fit that interpretation.</v>
      </c>
      <c r="BI6" s="16" t="str">
        <f ca="1">VLOOKUP(G6, Questions!A:E, 3, FALSE)</f>
        <v>Replacement, Species and strain, numbers, proecdures, pain and duress, housing, reward, deprivation and aversive stimuli and anaethesia, analgesia and euthanasia</v>
      </c>
      <c r="BJ6" s="16" t="str">
        <f ca="1">VLOOKUP(H6, Questions!A:E, 3, FALSE)</f>
        <v>A computed measure of how much scores vary around the mean score</v>
      </c>
      <c r="BK6" s="16" t="str">
        <f ca="1">VLOOKUP(I6, Questions!A:E, 3, FALSE)</f>
        <v>Uses a set of questions and every participant answers the same questions in the same order</v>
      </c>
      <c r="BL6" s="16" t="str">
        <f ca="1">VLOOKUP(J6, Questions!A:E, 3, FALSE)</f>
        <v>The experimental factor that is manipulated</v>
      </c>
      <c r="BM6" s="16" t="str">
        <f ca="1">VLOOKUP(K6, Questions!A:E, 3, FALSE)</f>
        <v>Population validity is a type of external validity which describes how well the sample used can be extrapolated to a population as a whole.</v>
      </c>
    </row>
    <row r="7" spans="2:65" ht="93" customHeight="1">
      <c r="E7" s="42">
        <f ca="1">IFERROR(RANDBETWEEN(1, D2), "")</f>
        <v>72</v>
      </c>
      <c r="F7" s="43">
        <f ca="1">IFERROR(RANDBETWEEN(1, D2), "")</f>
        <v>51</v>
      </c>
      <c r="G7" s="43">
        <f ca="1">IFERROR(RANDBETWEEN(1, D2), "")</f>
        <v>31</v>
      </c>
      <c r="H7" s="43">
        <f ca="1">IFERROR(RANDBETWEEN(1, D2), "")</f>
        <v>31</v>
      </c>
      <c r="I7" s="43">
        <f ca="1">IFERROR(RANDBETWEEN(1, D2), "")</f>
        <v>60</v>
      </c>
      <c r="J7" s="44">
        <f ca="1">IFERROR(RANDBETWEEN(C3, D3), "")</f>
        <v>50</v>
      </c>
      <c r="K7" s="43">
        <f ca="1">IFERROR(RANDBETWEEN(1, D2), "")</f>
        <v>12</v>
      </c>
      <c r="M7" s="25">
        <v>6</v>
      </c>
      <c r="N7" s="16" t="str">
        <f ca="1">VLOOKUP(E7, Questions!A:E, 2, FALSE)</f>
        <v>What does subjectivity mean?</v>
      </c>
      <c r="O7" s="16" t="str">
        <f ca="1">VLOOKUP(F7, Questions!A:E, 2, FALSE)</f>
        <v>What is a covert observation?</v>
      </c>
      <c r="P7" s="16" t="str">
        <f ca="1">VLOOKUP(G7, Questions!A:E, 2, FALSE)</f>
        <v>What does the term extraneous variable mean?</v>
      </c>
      <c r="Q7" s="16" t="str">
        <f ca="1">VLOOKUP(H7, Questions!A:E, 2, FALSE)</f>
        <v>What does the term extraneous variable mean?</v>
      </c>
      <c r="R7" s="16" t="str">
        <f ca="1">VLOOKUP(I7, Questions!A:E, 2, FALSE)</f>
        <v>What is informed consent?</v>
      </c>
      <c r="S7" s="16" t="str">
        <f ca="1">VLOOKUP(J7, Questions!A:E, 2, FALSE)</f>
        <v>What is an overt observation?</v>
      </c>
      <c r="T7" s="16" t="str">
        <f ca="1">VLOOKUP(K7, Questions!A:E, 2, FALSE)</f>
        <v>What is a negative correlation?</v>
      </c>
      <c r="BF7" s="25">
        <v>6</v>
      </c>
      <c r="BG7" s="16" t="str">
        <f ca="1">VLOOKUP(E7, Questions!A:E, 3, FALSE)</f>
        <v>The quality of being based on or influenced by personal feelings, tastes, or opinions.</v>
      </c>
      <c r="BH7" s="16" t="str">
        <f ca="1">VLOOKUP(F7, Questions!A:E, 3, FALSE)</f>
        <v>Participant does not know they are being watched</v>
      </c>
      <c r="BI7" s="16" t="str">
        <f ca="1">VLOOKUP(G7, Questions!A:E, 3, FALSE)</f>
        <v>Variables that can influence the relationship between the IV &amp; DV</v>
      </c>
      <c r="BJ7" s="16" t="str">
        <f ca="1">VLOOKUP(H7, Questions!A:E, 3, FALSE)</f>
        <v>Variables that can influence the relationship between the IV &amp; DV</v>
      </c>
      <c r="BK7" s="16" t="str">
        <f ca="1">VLOOKUP(I7, Questions!A:E, 3, FALSE)</f>
        <v>Giving potential participants sufficient information about research</v>
      </c>
      <c r="BL7" s="16" t="str">
        <f ca="1">VLOOKUP(J7, Questions!A:E, 3, FALSE)</f>
        <v>Participant knows they are being observed</v>
      </c>
      <c r="BM7" s="16" t="str">
        <f ca="1">VLOOKUP(K7, Questions!A:E, 3, FALSE)</f>
        <v>An increase in one variable is associated with an increase in another</v>
      </c>
    </row>
  </sheetData>
  <mergeCells count="1">
    <mergeCell ref="B1:D1"/>
  </mergeCells>
  <pageMargins left="0.7" right="0.7" top="0.75" bottom="0.75" header="0.3" footer="0.3"/>
  <pageSetup paperSize="9" scale="78" orientation="landscape"/>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FF0000"/>
  </sheetPr>
  <dimension ref="A1:G311"/>
  <sheetViews>
    <sheetView zoomScale="150" zoomScaleNormal="150" zoomScalePageLayoutView="150" workbookViewId="0"/>
  </sheetViews>
  <sheetFormatPr baseColWidth="10" defaultColWidth="8.83203125" defaultRowHeight="14" x14ac:dyDescent="0"/>
  <cols>
    <col min="2" max="2" width="55.5" style="24" customWidth="1"/>
    <col min="3" max="3" width="35.33203125" style="24" customWidth="1"/>
    <col min="4" max="4" width="31.1640625" style="24" customWidth="1"/>
    <col min="5" max="5" width="38.83203125" customWidth="1"/>
  </cols>
  <sheetData>
    <row r="1" spans="1:7" ht="15">
      <c r="A1" t="s">
        <v>0</v>
      </c>
      <c r="B1" s="24" t="s">
        <v>1</v>
      </c>
      <c r="C1" s="24" t="s">
        <v>2</v>
      </c>
      <c r="D1" s="24" t="s">
        <v>3</v>
      </c>
      <c r="F1" s="47" t="s">
        <v>590</v>
      </c>
      <c r="G1" s="48">
        <v>138</v>
      </c>
    </row>
    <row r="2" spans="1:7" ht="15">
      <c r="A2">
        <v>1</v>
      </c>
      <c r="B2" s="24" t="s">
        <v>17</v>
      </c>
      <c r="C2" s="24" t="s">
        <v>18</v>
      </c>
      <c r="D2" s="24" t="s">
        <v>19</v>
      </c>
      <c r="F2" s="49" t="s">
        <v>591</v>
      </c>
      <c r="G2" s="48">
        <v>139</v>
      </c>
    </row>
    <row r="3" spans="1:7" ht="15">
      <c r="A3">
        <v>2</v>
      </c>
      <c r="B3" s="24" t="s">
        <v>20</v>
      </c>
      <c r="C3" s="24" t="s">
        <v>21</v>
      </c>
      <c r="D3" s="24" t="s">
        <v>19</v>
      </c>
      <c r="F3" s="49" t="s">
        <v>592</v>
      </c>
      <c r="G3" s="48">
        <v>154</v>
      </c>
    </row>
    <row r="4" spans="1:7">
      <c r="A4">
        <v>3</v>
      </c>
      <c r="B4" s="24" t="s">
        <v>22</v>
      </c>
      <c r="C4" s="24" t="s">
        <v>23</v>
      </c>
      <c r="D4" s="24" t="s">
        <v>19</v>
      </c>
    </row>
    <row r="5" spans="1:7">
      <c r="A5">
        <v>4</v>
      </c>
      <c r="B5" s="24" t="s">
        <v>24</v>
      </c>
      <c r="C5" s="24" t="s">
        <v>25</v>
      </c>
      <c r="D5" s="24" t="s">
        <v>19</v>
      </c>
    </row>
    <row r="6" spans="1:7">
      <c r="A6">
        <v>5</v>
      </c>
      <c r="B6" s="24" t="s">
        <v>26</v>
      </c>
      <c r="C6" s="24" t="s">
        <v>27</v>
      </c>
      <c r="D6" s="24" t="s">
        <v>19</v>
      </c>
    </row>
    <row r="7" spans="1:7">
      <c r="A7">
        <v>6</v>
      </c>
      <c r="B7" s="24" t="s">
        <v>28</v>
      </c>
      <c r="C7" s="24" t="s">
        <v>29</v>
      </c>
      <c r="D7" s="24" t="s">
        <v>19</v>
      </c>
    </row>
    <row r="8" spans="1:7">
      <c r="A8">
        <v>7</v>
      </c>
      <c r="B8" s="24" t="s">
        <v>30</v>
      </c>
      <c r="C8" s="24" t="s">
        <v>31</v>
      </c>
      <c r="D8" s="24" t="s">
        <v>19</v>
      </c>
    </row>
    <row r="9" spans="1:7">
      <c r="A9">
        <v>8</v>
      </c>
      <c r="B9" s="24" t="s">
        <v>32</v>
      </c>
      <c r="C9" s="24" t="s">
        <v>33</v>
      </c>
      <c r="D9" s="24" t="s">
        <v>19</v>
      </c>
    </row>
    <row r="10" spans="1:7">
      <c r="A10">
        <v>9</v>
      </c>
      <c r="B10" s="24" t="s">
        <v>34</v>
      </c>
      <c r="C10" s="24" t="s">
        <v>35</v>
      </c>
      <c r="D10" s="24" t="s">
        <v>19</v>
      </c>
    </row>
    <row r="11" spans="1:7">
      <c r="A11">
        <v>10</v>
      </c>
      <c r="B11" s="24" t="s">
        <v>36</v>
      </c>
      <c r="C11" s="24" t="s">
        <v>37</v>
      </c>
      <c r="D11" s="24" t="s">
        <v>19</v>
      </c>
    </row>
    <row r="12" spans="1:7">
      <c r="A12">
        <v>11</v>
      </c>
      <c r="B12" s="24" t="s">
        <v>38</v>
      </c>
      <c r="C12" s="24" t="s">
        <v>39</v>
      </c>
      <c r="D12" s="24" t="s">
        <v>19</v>
      </c>
    </row>
    <row r="13" spans="1:7">
      <c r="A13">
        <v>12</v>
      </c>
      <c r="B13" s="24" t="s">
        <v>40</v>
      </c>
      <c r="C13" s="24" t="s">
        <v>41</v>
      </c>
      <c r="D13" s="24" t="s">
        <v>19</v>
      </c>
    </row>
    <row r="14" spans="1:7">
      <c r="A14">
        <v>13</v>
      </c>
      <c r="B14" s="24" t="s">
        <v>42</v>
      </c>
      <c r="C14" s="24" t="s">
        <v>43</v>
      </c>
      <c r="D14" s="24" t="s">
        <v>19</v>
      </c>
    </row>
    <row r="15" spans="1:7">
      <c r="A15">
        <v>14</v>
      </c>
      <c r="B15" s="24" t="s">
        <v>44</v>
      </c>
      <c r="C15" s="24" t="s">
        <v>45</v>
      </c>
      <c r="D15" s="24" t="s">
        <v>19</v>
      </c>
    </row>
    <row r="16" spans="1:7">
      <c r="A16">
        <v>15</v>
      </c>
      <c r="B16" s="24" t="s">
        <v>46</v>
      </c>
      <c r="C16" s="24" t="s">
        <v>47</v>
      </c>
      <c r="D16" s="24" t="s">
        <v>19</v>
      </c>
    </row>
    <row r="17" spans="1:4">
      <c r="A17">
        <v>16</v>
      </c>
      <c r="B17" s="24" t="s">
        <v>48</v>
      </c>
      <c r="C17" s="24" t="s">
        <v>49</v>
      </c>
      <c r="D17" s="24" t="s">
        <v>19</v>
      </c>
    </row>
    <row r="18" spans="1:4">
      <c r="A18">
        <v>17</v>
      </c>
      <c r="B18" s="24" t="s">
        <v>50</v>
      </c>
      <c r="C18" s="24" t="s">
        <v>51</v>
      </c>
      <c r="D18" s="24" t="s">
        <v>19</v>
      </c>
    </row>
    <row r="19" spans="1:4">
      <c r="A19">
        <v>18</v>
      </c>
      <c r="B19" s="24" t="s">
        <v>52</v>
      </c>
      <c r="C19" s="24" t="s">
        <v>53</v>
      </c>
      <c r="D19" s="24" t="s">
        <v>19</v>
      </c>
    </row>
    <row r="20" spans="1:4">
      <c r="A20">
        <v>19</v>
      </c>
      <c r="B20" s="24" t="s">
        <v>54</v>
      </c>
      <c r="C20" s="24" t="s">
        <v>55</v>
      </c>
      <c r="D20" s="24" t="s">
        <v>19</v>
      </c>
    </row>
    <row r="21" spans="1:4">
      <c r="A21">
        <v>20</v>
      </c>
      <c r="B21" s="24" t="s">
        <v>56</v>
      </c>
      <c r="C21" s="24" t="s">
        <v>57</v>
      </c>
      <c r="D21" s="24" t="s">
        <v>19</v>
      </c>
    </row>
    <row r="22" spans="1:4">
      <c r="A22">
        <v>21</v>
      </c>
      <c r="B22" s="24" t="s">
        <v>58</v>
      </c>
      <c r="C22" s="24" t="s">
        <v>59</v>
      </c>
      <c r="D22" s="24" t="s">
        <v>19</v>
      </c>
    </row>
    <row r="23" spans="1:4">
      <c r="A23">
        <v>22</v>
      </c>
      <c r="B23" s="24" t="s">
        <v>60</v>
      </c>
      <c r="C23" s="24" t="s">
        <v>61</v>
      </c>
      <c r="D23" s="24" t="s">
        <v>19</v>
      </c>
    </row>
    <row r="24" spans="1:4">
      <c r="A24">
        <v>23</v>
      </c>
      <c r="B24" s="24" t="s">
        <v>62</v>
      </c>
      <c r="C24" s="24" t="s">
        <v>63</v>
      </c>
      <c r="D24" s="24" t="s">
        <v>19</v>
      </c>
    </row>
    <row r="25" spans="1:4">
      <c r="A25">
        <v>24</v>
      </c>
      <c r="B25" s="24" t="s">
        <v>64</v>
      </c>
      <c r="C25" s="24" t="s">
        <v>65</v>
      </c>
      <c r="D25" s="24" t="s">
        <v>66</v>
      </c>
    </row>
    <row r="26" spans="1:4">
      <c r="A26">
        <v>25</v>
      </c>
      <c r="B26" s="24" t="s">
        <v>67</v>
      </c>
      <c r="C26" s="24" t="s">
        <v>68</v>
      </c>
      <c r="D26" s="24" t="s">
        <v>66</v>
      </c>
    </row>
    <row r="27" spans="1:4">
      <c r="A27">
        <v>26</v>
      </c>
      <c r="B27" s="24" t="s">
        <v>69</v>
      </c>
      <c r="C27" s="24">
        <v>100000</v>
      </c>
      <c r="D27" s="24" t="s">
        <v>66</v>
      </c>
    </row>
    <row r="28" spans="1:4">
      <c r="A28">
        <v>27</v>
      </c>
      <c r="B28" s="24" t="s">
        <v>70</v>
      </c>
      <c r="C28" s="24" t="s">
        <v>71</v>
      </c>
      <c r="D28" s="24" t="s">
        <v>66</v>
      </c>
    </row>
    <row r="29" spans="1:4">
      <c r="A29">
        <v>28</v>
      </c>
      <c r="B29" s="24" t="s">
        <v>72</v>
      </c>
      <c r="C29" s="24" t="s">
        <v>73</v>
      </c>
      <c r="D29" s="24" t="s">
        <v>66</v>
      </c>
    </row>
    <row r="30" spans="1:4">
      <c r="A30">
        <v>29</v>
      </c>
      <c r="B30" s="24" t="s">
        <v>74</v>
      </c>
      <c r="C30" s="24" t="s">
        <v>75</v>
      </c>
      <c r="D30" s="24" t="s">
        <v>66</v>
      </c>
    </row>
    <row r="31" spans="1:4">
      <c r="A31">
        <v>30</v>
      </c>
      <c r="B31" s="24" t="s">
        <v>76</v>
      </c>
      <c r="C31" s="24">
        <v>1921</v>
      </c>
      <c r="D31" s="24" t="s">
        <v>66</v>
      </c>
    </row>
    <row r="32" spans="1:4">
      <c r="A32">
        <v>31</v>
      </c>
      <c r="B32" s="24" t="s">
        <v>77</v>
      </c>
      <c r="C32" s="24" t="s">
        <v>78</v>
      </c>
      <c r="D32" s="24" t="s">
        <v>66</v>
      </c>
    </row>
    <row r="33" spans="1:4">
      <c r="A33">
        <v>32</v>
      </c>
      <c r="B33" s="24" t="s">
        <v>79</v>
      </c>
      <c r="C33" s="24" t="s">
        <v>80</v>
      </c>
      <c r="D33" s="24" t="s">
        <v>66</v>
      </c>
    </row>
    <row r="34" spans="1:4">
      <c r="A34">
        <v>33</v>
      </c>
      <c r="B34" s="24" t="s">
        <v>81</v>
      </c>
      <c r="C34" s="24" t="s">
        <v>82</v>
      </c>
      <c r="D34" s="24" t="s">
        <v>66</v>
      </c>
    </row>
    <row r="35" spans="1:4">
      <c r="A35">
        <v>34</v>
      </c>
      <c r="B35" s="24" t="s">
        <v>83</v>
      </c>
      <c r="C35" s="24" t="s">
        <v>84</v>
      </c>
      <c r="D35" s="24" t="s">
        <v>66</v>
      </c>
    </row>
    <row r="36" spans="1:4">
      <c r="A36">
        <v>35</v>
      </c>
      <c r="B36" s="24" t="s">
        <v>85</v>
      </c>
      <c r="C36" s="24" t="s">
        <v>86</v>
      </c>
      <c r="D36" s="24" t="s">
        <v>66</v>
      </c>
    </row>
    <row r="37" spans="1:4">
      <c r="A37">
        <v>36</v>
      </c>
      <c r="B37" s="24" t="s">
        <v>87</v>
      </c>
      <c r="C37" s="24" t="s">
        <v>88</v>
      </c>
      <c r="D37" s="24" t="s">
        <v>66</v>
      </c>
    </row>
    <row r="38" spans="1:4">
      <c r="A38">
        <v>37</v>
      </c>
      <c r="B38" s="24" t="s">
        <v>89</v>
      </c>
      <c r="C38" s="24" t="s">
        <v>90</v>
      </c>
      <c r="D38" s="24" t="s">
        <v>66</v>
      </c>
    </row>
    <row r="39" spans="1:4">
      <c r="A39">
        <v>38</v>
      </c>
      <c r="B39" s="24" t="s">
        <v>91</v>
      </c>
      <c r="C39" s="24" t="s">
        <v>92</v>
      </c>
      <c r="D39" s="24" t="s">
        <v>66</v>
      </c>
    </row>
    <row r="40" spans="1:4">
      <c r="A40">
        <v>39</v>
      </c>
      <c r="B40" s="24" t="s">
        <v>93</v>
      </c>
      <c r="C40" s="24" t="s">
        <v>94</v>
      </c>
      <c r="D40" s="24" t="s">
        <v>66</v>
      </c>
    </row>
    <row r="41" spans="1:4">
      <c r="A41">
        <v>40</v>
      </c>
      <c r="B41" s="24" t="s">
        <v>95</v>
      </c>
      <c r="C41" s="24" t="s">
        <v>96</v>
      </c>
      <c r="D41" s="24" t="s">
        <v>66</v>
      </c>
    </row>
    <row r="42" spans="1:4">
      <c r="A42">
        <v>41</v>
      </c>
      <c r="B42" s="24" t="s">
        <v>97</v>
      </c>
      <c r="C42" s="24" t="s">
        <v>98</v>
      </c>
      <c r="D42" s="24" t="s">
        <v>66</v>
      </c>
    </row>
    <row r="43" spans="1:4">
      <c r="A43">
        <v>42</v>
      </c>
      <c r="B43" s="24" t="s">
        <v>99</v>
      </c>
      <c r="C43" s="24" t="s">
        <v>100</v>
      </c>
      <c r="D43" s="24" t="s">
        <v>66</v>
      </c>
    </row>
    <row r="44" spans="1:4">
      <c r="A44">
        <v>43</v>
      </c>
      <c r="B44" s="24" t="s">
        <v>101</v>
      </c>
      <c r="C44" s="24" t="s">
        <v>102</v>
      </c>
      <c r="D44" s="24" t="s">
        <v>66</v>
      </c>
    </row>
    <row r="45" spans="1:4">
      <c r="A45">
        <v>44</v>
      </c>
      <c r="B45" s="24" t="s">
        <v>103</v>
      </c>
      <c r="C45" s="24">
        <v>0.125</v>
      </c>
      <c r="D45" s="24" t="s">
        <v>66</v>
      </c>
    </row>
    <row r="46" spans="1:4">
      <c r="A46">
        <v>45</v>
      </c>
      <c r="B46" s="24" t="s">
        <v>104</v>
      </c>
      <c r="C46" s="24" t="s">
        <v>105</v>
      </c>
      <c r="D46" s="24" t="s">
        <v>66</v>
      </c>
    </row>
    <row r="47" spans="1:4">
      <c r="A47">
        <v>46</v>
      </c>
      <c r="B47" s="24" t="s">
        <v>106</v>
      </c>
      <c r="C47" s="24" t="s">
        <v>107</v>
      </c>
      <c r="D47" s="24" t="s">
        <v>66</v>
      </c>
    </row>
    <row r="48" spans="1:4">
      <c r="A48">
        <v>47</v>
      </c>
      <c r="B48" s="24" t="s">
        <v>108</v>
      </c>
      <c r="C48" s="24" t="s">
        <v>109</v>
      </c>
      <c r="D48" s="24" t="s">
        <v>66</v>
      </c>
    </row>
    <row r="49" spans="1:4">
      <c r="A49">
        <v>48</v>
      </c>
      <c r="B49" s="24" t="s">
        <v>110</v>
      </c>
      <c r="C49" s="24" t="s">
        <v>88</v>
      </c>
      <c r="D49" s="24" t="s">
        <v>111</v>
      </c>
    </row>
    <row r="50" spans="1:4">
      <c r="A50">
        <v>49</v>
      </c>
      <c r="B50" s="24" t="s">
        <v>112</v>
      </c>
      <c r="C50" s="24">
        <v>1919</v>
      </c>
      <c r="D50" s="24" t="s">
        <v>111</v>
      </c>
    </row>
    <row r="51" spans="1:4">
      <c r="A51">
        <v>50</v>
      </c>
      <c r="B51" s="24" t="s">
        <v>113</v>
      </c>
      <c r="C51" s="24" t="s">
        <v>114</v>
      </c>
      <c r="D51" s="24" t="s">
        <v>111</v>
      </c>
    </row>
    <row r="52" spans="1:4">
      <c r="A52">
        <v>51</v>
      </c>
      <c r="B52" s="24" t="s">
        <v>115</v>
      </c>
      <c r="C52" s="24" t="s">
        <v>116</v>
      </c>
      <c r="D52" s="24" t="s">
        <v>111</v>
      </c>
    </row>
    <row r="53" spans="1:4">
      <c r="A53">
        <v>52</v>
      </c>
      <c r="B53" s="24" t="s">
        <v>117</v>
      </c>
      <c r="C53" s="24" t="s">
        <v>118</v>
      </c>
      <c r="D53" s="24" t="s">
        <v>111</v>
      </c>
    </row>
    <row r="54" spans="1:4">
      <c r="A54">
        <v>53</v>
      </c>
      <c r="B54" s="24" t="s">
        <v>119</v>
      </c>
      <c r="C54" s="24" t="s">
        <v>120</v>
      </c>
      <c r="D54" s="24" t="s">
        <v>111</v>
      </c>
    </row>
    <row r="55" spans="1:4">
      <c r="A55">
        <v>54</v>
      </c>
      <c r="B55" s="24" t="s">
        <v>121</v>
      </c>
      <c r="C55" s="24" t="s">
        <v>122</v>
      </c>
      <c r="D55" s="24" t="s">
        <v>111</v>
      </c>
    </row>
    <row r="56" spans="1:4">
      <c r="A56">
        <v>55</v>
      </c>
      <c r="B56" s="24" t="s">
        <v>123</v>
      </c>
      <c r="C56" s="24" t="s">
        <v>124</v>
      </c>
      <c r="D56" s="24" t="s">
        <v>111</v>
      </c>
    </row>
    <row r="57" spans="1:4">
      <c r="A57">
        <v>56</v>
      </c>
      <c r="B57" s="24" t="s">
        <v>125</v>
      </c>
      <c r="C57" s="24">
        <v>1920</v>
      </c>
      <c r="D57" s="24" t="s">
        <v>111</v>
      </c>
    </row>
    <row r="58" spans="1:4">
      <c r="A58">
        <v>57</v>
      </c>
      <c r="B58" s="24" t="s">
        <v>126</v>
      </c>
      <c r="C58" s="24" t="s">
        <v>114</v>
      </c>
      <c r="D58" s="24" t="s">
        <v>111</v>
      </c>
    </row>
    <row r="59" spans="1:4">
      <c r="A59">
        <v>58</v>
      </c>
      <c r="B59" s="24" t="s">
        <v>127</v>
      </c>
      <c r="C59" s="24" t="s">
        <v>116</v>
      </c>
      <c r="D59" s="24" t="s">
        <v>111</v>
      </c>
    </row>
    <row r="60" spans="1:4">
      <c r="A60">
        <v>59</v>
      </c>
      <c r="B60" s="24" t="s">
        <v>128</v>
      </c>
      <c r="C60" s="24" t="s">
        <v>129</v>
      </c>
      <c r="D60" s="24" t="s">
        <v>111</v>
      </c>
    </row>
    <row r="61" spans="1:4">
      <c r="A61">
        <v>60</v>
      </c>
      <c r="B61" s="24" t="s">
        <v>130</v>
      </c>
      <c r="C61" s="24" t="s">
        <v>131</v>
      </c>
      <c r="D61" s="24" t="s">
        <v>111</v>
      </c>
    </row>
    <row r="62" spans="1:4">
      <c r="A62">
        <v>61</v>
      </c>
      <c r="B62" s="24" t="s">
        <v>132</v>
      </c>
      <c r="C62" s="24" t="s">
        <v>133</v>
      </c>
      <c r="D62" s="24" t="s">
        <v>111</v>
      </c>
    </row>
    <row r="63" spans="1:4">
      <c r="A63">
        <v>62</v>
      </c>
      <c r="B63" s="24" t="s">
        <v>134</v>
      </c>
      <c r="C63" s="24">
        <v>1919</v>
      </c>
      <c r="D63" s="24" t="s">
        <v>111</v>
      </c>
    </row>
    <row r="64" spans="1:4">
      <c r="A64">
        <v>63</v>
      </c>
      <c r="B64" s="24" t="s">
        <v>135</v>
      </c>
      <c r="C64" s="24" t="s">
        <v>136</v>
      </c>
      <c r="D64" s="24" t="s">
        <v>111</v>
      </c>
    </row>
    <row r="65" spans="1:4">
      <c r="A65">
        <v>64</v>
      </c>
      <c r="B65" s="24" t="s">
        <v>137</v>
      </c>
      <c r="C65" s="24">
        <v>1920</v>
      </c>
      <c r="D65" s="24" t="s">
        <v>111</v>
      </c>
    </row>
    <row r="66" spans="1:4">
      <c r="A66">
        <v>65</v>
      </c>
      <c r="B66" s="24" t="s">
        <v>138</v>
      </c>
      <c r="C66" s="24" t="s">
        <v>139</v>
      </c>
      <c r="D66" s="24" t="s">
        <v>111</v>
      </c>
    </row>
    <row r="67" spans="1:4">
      <c r="A67">
        <v>66</v>
      </c>
      <c r="B67" s="24" t="s">
        <v>140</v>
      </c>
      <c r="C67" s="24" t="s">
        <v>133</v>
      </c>
      <c r="D67" s="24" t="s">
        <v>111</v>
      </c>
    </row>
    <row r="68" spans="1:4">
      <c r="A68">
        <v>67</v>
      </c>
      <c r="B68" s="24" t="s">
        <v>141</v>
      </c>
      <c r="C68" s="24" t="s">
        <v>136</v>
      </c>
      <c r="D68" s="24" t="s">
        <v>111</v>
      </c>
    </row>
    <row r="69" spans="1:4">
      <c r="A69">
        <v>68</v>
      </c>
      <c r="B69" s="24" t="s">
        <v>142</v>
      </c>
      <c r="D69" s="24" t="s">
        <v>111</v>
      </c>
    </row>
    <row r="70" spans="1:4">
      <c r="A70">
        <v>69</v>
      </c>
      <c r="B70" s="24" t="s">
        <v>143</v>
      </c>
      <c r="C70" s="24" t="s">
        <v>133</v>
      </c>
      <c r="D70" s="24" t="s">
        <v>111</v>
      </c>
    </row>
    <row r="71" spans="1:4">
      <c r="A71">
        <v>70</v>
      </c>
      <c r="B71" s="24" t="s">
        <v>144</v>
      </c>
      <c r="C71" s="24" t="s">
        <v>136</v>
      </c>
      <c r="D71" s="24" t="s">
        <v>111</v>
      </c>
    </row>
    <row r="72" spans="1:4">
      <c r="A72">
        <v>71</v>
      </c>
      <c r="B72" s="24" t="s">
        <v>145</v>
      </c>
      <c r="C72" s="24" t="s">
        <v>88</v>
      </c>
      <c r="D72" s="24" t="s">
        <v>111</v>
      </c>
    </row>
    <row r="73" spans="1:4">
      <c r="A73">
        <v>72</v>
      </c>
      <c r="B73" s="24" t="s">
        <v>146</v>
      </c>
      <c r="C73" s="24" t="s">
        <v>118</v>
      </c>
      <c r="D73" s="24" t="s">
        <v>111</v>
      </c>
    </row>
    <row r="74" spans="1:4">
      <c r="A74">
        <v>73</v>
      </c>
      <c r="B74" s="24" t="s">
        <v>147</v>
      </c>
      <c r="C74" s="24" t="s">
        <v>148</v>
      </c>
      <c r="D74" s="24" t="s">
        <v>111</v>
      </c>
    </row>
    <row r="75" spans="1:4">
      <c r="A75">
        <v>74</v>
      </c>
      <c r="B75" s="24" t="s">
        <v>149</v>
      </c>
      <c r="C75" s="24" t="s">
        <v>150</v>
      </c>
      <c r="D75" s="24" t="s">
        <v>111</v>
      </c>
    </row>
    <row r="76" spans="1:4">
      <c r="A76">
        <v>75</v>
      </c>
      <c r="B76" s="24" t="s">
        <v>151</v>
      </c>
      <c r="C76" s="24">
        <v>1921</v>
      </c>
      <c r="D76" s="24" t="s">
        <v>152</v>
      </c>
    </row>
    <row r="77" spans="1:4">
      <c r="A77">
        <v>76</v>
      </c>
      <c r="B77" s="24" t="s">
        <v>153</v>
      </c>
      <c r="C77" s="24" t="s">
        <v>154</v>
      </c>
      <c r="D77" s="24" t="s">
        <v>152</v>
      </c>
    </row>
    <row r="78" spans="1:4">
      <c r="A78">
        <v>77</v>
      </c>
      <c r="B78" s="24" t="s">
        <v>155</v>
      </c>
      <c r="C78" s="24" t="s">
        <v>156</v>
      </c>
      <c r="D78" s="24" t="s">
        <v>152</v>
      </c>
    </row>
    <row r="79" spans="1:4">
      <c r="A79">
        <v>78</v>
      </c>
      <c r="B79" s="24" t="s">
        <v>157</v>
      </c>
      <c r="C79" s="24" t="s">
        <v>122</v>
      </c>
      <c r="D79" s="24" t="s">
        <v>152</v>
      </c>
    </row>
    <row r="80" spans="1:4">
      <c r="A80">
        <v>79</v>
      </c>
      <c r="B80" s="24" t="s">
        <v>158</v>
      </c>
      <c r="C80" s="24" t="s">
        <v>159</v>
      </c>
      <c r="D80" s="24" t="s">
        <v>152</v>
      </c>
    </row>
    <row r="81" spans="1:4">
      <c r="A81">
        <v>80</v>
      </c>
      <c r="B81" s="24" t="s">
        <v>160</v>
      </c>
      <c r="C81" s="24" t="s">
        <v>161</v>
      </c>
      <c r="D81" s="24" t="s">
        <v>152</v>
      </c>
    </row>
    <row r="82" spans="1:4">
      <c r="A82">
        <v>81</v>
      </c>
      <c r="B82" s="24" t="s">
        <v>162</v>
      </c>
      <c r="C82" s="24" t="s">
        <v>163</v>
      </c>
      <c r="D82" s="24" t="s">
        <v>152</v>
      </c>
    </row>
    <row r="83" spans="1:4">
      <c r="A83">
        <v>82</v>
      </c>
      <c r="B83" s="24" t="s">
        <v>164</v>
      </c>
      <c r="C83" s="24">
        <v>1925</v>
      </c>
      <c r="D83" s="24" t="s">
        <v>152</v>
      </c>
    </row>
    <row r="84" spans="1:4">
      <c r="A84">
        <v>83</v>
      </c>
      <c r="B84" s="24" t="s">
        <v>165</v>
      </c>
      <c r="C84" s="24" t="s">
        <v>166</v>
      </c>
      <c r="D84" s="24" t="s">
        <v>152</v>
      </c>
    </row>
    <row r="85" spans="1:4">
      <c r="A85">
        <v>84</v>
      </c>
      <c r="B85" s="24" t="s">
        <v>167</v>
      </c>
      <c r="C85" s="24" t="s">
        <v>168</v>
      </c>
      <c r="D85" s="24" t="s">
        <v>152</v>
      </c>
    </row>
    <row r="86" spans="1:4">
      <c r="A86">
        <v>85</v>
      </c>
      <c r="B86" s="24" t="s">
        <v>169</v>
      </c>
      <c r="C86" s="24" t="s">
        <v>170</v>
      </c>
      <c r="D86" s="24" t="s">
        <v>152</v>
      </c>
    </row>
    <row r="87" spans="1:4">
      <c r="A87">
        <v>86</v>
      </c>
      <c r="B87" s="24" t="s">
        <v>171</v>
      </c>
      <c r="C87" s="24">
        <v>400000</v>
      </c>
      <c r="D87" s="24" t="s">
        <v>152</v>
      </c>
    </row>
    <row r="88" spans="1:4">
      <c r="A88">
        <v>87</v>
      </c>
      <c r="B88" s="24" t="s">
        <v>172</v>
      </c>
      <c r="C88" s="24">
        <v>200000</v>
      </c>
      <c r="D88" s="24" t="s">
        <v>152</v>
      </c>
    </row>
    <row r="89" spans="1:4">
      <c r="A89">
        <v>88</v>
      </c>
      <c r="B89" s="24" t="s">
        <v>173</v>
      </c>
      <c r="C89" s="24">
        <v>1925</v>
      </c>
      <c r="D89" s="24" t="s">
        <v>152</v>
      </c>
    </row>
    <row r="90" spans="1:4">
      <c r="A90">
        <v>89</v>
      </c>
      <c r="B90" s="24" t="s">
        <v>174</v>
      </c>
      <c r="C90" s="24">
        <v>1928</v>
      </c>
      <c r="D90" s="24" t="s">
        <v>152</v>
      </c>
    </row>
    <row r="91" spans="1:4">
      <c r="A91">
        <v>90</v>
      </c>
      <c r="B91" s="24" t="s">
        <v>175</v>
      </c>
      <c r="C91" s="24" t="s">
        <v>176</v>
      </c>
      <c r="D91" s="24" t="s">
        <v>152</v>
      </c>
    </row>
    <row r="92" spans="1:4">
      <c r="A92">
        <v>91</v>
      </c>
      <c r="B92" s="24" t="s">
        <v>177</v>
      </c>
      <c r="C92" s="24" t="s">
        <v>178</v>
      </c>
      <c r="D92" s="24" t="s">
        <v>152</v>
      </c>
    </row>
    <row r="93" spans="1:4">
      <c r="A93">
        <v>92</v>
      </c>
      <c r="B93" s="24" t="s">
        <v>179</v>
      </c>
      <c r="C93" s="24" t="s">
        <v>180</v>
      </c>
      <c r="D93" s="24" t="s">
        <v>152</v>
      </c>
    </row>
    <row r="94" spans="1:4">
      <c r="A94">
        <v>93</v>
      </c>
      <c r="B94" s="24" t="s">
        <v>181</v>
      </c>
      <c r="C94" s="24" t="s">
        <v>182</v>
      </c>
      <c r="D94" s="24" t="s">
        <v>152</v>
      </c>
    </row>
    <row r="95" spans="1:4">
      <c r="A95">
        <v>94</v>
      </c>
      <c r="B95" s="24" t="s">
        <v>183</v>
      </c>
      <c r="C95" s="24" t="s">
        <v>184</v>
      </c>
      <c r="D95" s="24" t="s">
        <v>152</v>
      </c>
    </row>
    <row r="96" spans="1:4">
      <c r="A96">
        <v>95</v>
      </c>
      <c r="B96" s="24" t="s">
        <v>185</v>
      </c>
      <c r="C96" s="24">
        <v>1923</v>
      </c>
      <c r="D96" s="24" t="s">
        <v>152</v>
      </c>
    </row>
    <row r="97" spans="1:4">
      <c r="A97">
        <v>96</v>
      </c>
      <c r="B97" s="24" t="s">
        <v>186</v>
      </c>
      <c r="C97" s="24" t="s">
        <v>187</v>
      </c>
      <c r="D97" s="24" t="s">
        <v>152</v>
      </c>
    </row>
    <row r="98" spans="1:4">
      <c r="A98">
        <v>97</v>
      </c>
      <c r="B98" s="24" t="s">
        <v>188</v>
      </c>
      <c r="C98" s="24" t="s">
        <v>189</v>
      </c>
      <c r="D98" s="24" t="s">
        <v>152</v>
      </c>
    </row>
    <row r="99" spans="1:4">
      <c r="A99">
        <v>98</v>
      </c>
      <c r="B99" s="24" t="s">
        <v>190</v>
      </c>
      <c r="C99" s="24" t="s">
        <v>191</v>
      </c>
      <c r="D99" s="24" t="s">
        <v>152</v>
      </c>
    </row>
    <row r="100" spans="1:4">
      <c r="A100">
        <v>99</v>
      </c>
      <c r="B100" s="24" t="s">
        <v>192</v>
      </c>
      <c r="C100" s="24" t="s">
        <v>193</v>
      </c>
      <c r="D100" s="24" t="s">
        <v>152</v>
      </c>
    </row>
    <row r="101" spans="1:4">
      <c r="A101">
        <v>100</v>
      </c>
      <c r="B101" s="24" t="s">
        <v>194</v>
      </c>
      <c r="C101" s="24" t="s">
        <v>195</v>
      </c>
      <c r="D101" s="24" t="s">
        <v>152</v>
      </c>
    </row>
    <row r="102" spans="1:4">
      <c r="A102">
        <v>101</v>
      </c>
      <c r="B102" s="24" t="s">
        <v>196</v>
      </c>
      <c r="C102" s="24">
        <v>1921</v>
      </c>
      <c r="D102" s="24" t="s">
        <v>152</v>
      </c>
    </row>
    <row r="103" spans="1:4">
      <c r="A103">
        <v>102</v>
      </c>
      <c r="B103" s="24" t="s">
        <v>197</v>
      </c>
      <c r="C103" s="24" t="s">
        <v>198</v>
      </c>
      <c r="D103" s="24" t="s">
        <v>152</v>
      </c>
    </row>
    <row r="104" spans="1:4">
      <c r="A104">
        <v>103</v>
      </c>
      <c r="B104" s="24" t="s">
        <v>199</v>
      </c>
      <c r="C104" s="24" t="s">
        <v>200</v>
      </c>
      <c r="D104" s="24" t="s">
        <v>201</v>
      </c>
    </row>
    <row r="105" spans="1:4">
      <c r="A105">
        <v>104</v>
      </c>
      <c r="B105" s="24" t="s">
        <v>202</v>
      </c>
      <c r="C105" s="24" t="s">
        <v>203</v>
      </c>
      <c r="D105" s="24" t="s">
        <v>201</v>
      </c>
    </row>
    <row r="106" spans="1:4">
      <c r="A106">
        <v>105</v>
      </c>
      <c r="B106" s="24" t="s">
        <v>204</v>
      </c>
      <c r="C106" s="24" t="s">
        <v>205</v>
      </c>
      <c r="D106" s="24" t="s">
        <v>201</v>
      </c>
    </row>
    <row r="107" spans="1:4">
      <c r="A107">
        <v>106</v>
      </c>
      <c r="B107" s="24" t="s">
        <v>206</v>
      </c>
      <c r="C107" s="24" t="s">
        <v>207</v>
      </c>
      <c r="D107" s="24" t="s">
        <v>201</v>
      </c>
    </row>
    <row r="108" spans="1:4">
      <c r="A108">
        <v>107</v>
      </c>
      <c r="B108" s="24" t="s">
        <v>208</v>
      </c>
      <c r="C108" s="24" t="s">
        <v>209</v>
      </c>
      <c r="D108" s="24" t="s">
        <v>201</v>
      </c>
    </row>
    <row r="109" spans="1:4">
      <c r="A109">
        <v>108</v>
      </c>
      <c r="B109" s="24" t="s">
        <v>210</v>
      </c>
      <c r="C109" s="24" t="s">
        <v>211</v>
      </c>
      <c r="D109" s="24" t="s">
        <v>201</v>
      </c>
    </row>
    <row r="110" spans="1:4">
      <c r="A110">
        <v>109</v>
      </c>
      <c r="B110" s="24" t="s">
        <v>212</v>
      </c>
      <c r="C110" s="24" t="s">
        <v>213</v>
      </c>
      <c r="D110" s="24" t="s">
        <v>201</v>
      </c>
    </row>
    <row r="111" spans="1:4">
      <c r="A111">
        <v>110</v>
      </c>
      <c r="B111" s="24" t="s">
        <v>214</v>
      </c>
      <c r="C111" s="24" t="s">
        <v>215</v>
      </c>
      <c r="D111" s="24" t="s">
        <v>201</v>
      </c>
    </row>
    <row r="112" spans="1:4">
      <c r="A112">
        <v>111</v>
      </c>
      <c r="B112" s="24" t="s">
        <v>216</v>
      </c>
      <c r="C112" s="24">
        <v>1932</v>
      </c>
      <c r="D112" s="24" t="s">
        <v>201</v>
      </c>
    </row>
    <row r="113" spans="1:4">
      <c r="A113">
        <v>112</v>
      </c>
      <c r="B113" s="24" t="s">
        <v>217</v>
      </c>
      <c r="C113" s="24" t="s">
        <v>218</v>
      </c>
      <c r="D113" s="24" t="s">
        <v>201</v>
      </c>
    </row>
    <row r="114" spans="1:4">
      <c r="A114">
        <v>113</v>
      </c>
      <c r="B114" s="24" t="s">
        <v>219</v>
      </c>
      <c r="C114" s="24" t="s">
        <v>220</v>
      </c>
      <c r="D114" s="24" t="s">
        <v>201</v>
      </c>
    </row>
    <row r="115" spans="1:4">
      <c r="A115">
        <v>114</v>
      </c>
      <c r="B115" s="24" t="s">
        <v>221</v>
      </c>
      <c r="C115" s="24">
        <v>1934</v>
      </c>
      <c r="D115" s="24" t="s">
        <v>201</v>
      </c>
    </row>
    <row r="116" spans="1:4">
      <c r="A116">
        <v>115</v>
      </c>
      <c r="B116" s="24" t="s">
        <v>222</v>
      </c>
      <c r="C116" s="24" t="s">
        <v>223</v>
      </c>
      <c r="D116" s="24" t="s">
        <v>201</v>
      </c>
    </row>
    <row r="117" spans="1:4">
      <c r="A117">
        <v>116</v>
      </c>
      <c r="B117" s="24" t="s">
        <v>224</v>
      </c>
      <c r="C117" s="24">
        <v>1935</v>
      </c>
      <c r="D117" s="24" t="s">
        <v>201</v>
      </c>
    </row>
    <row r="118" spans="1:4">
      <c r="A118">
        <v>117</v>
      </c>
      <c r="B118" s="24" t="s">
        <v>225</v>
      </c>
      <c r="C118" s="24" t="s">
        <v>226</v>
      </c>
      <c r="D118" s="24" t="s">
        <v>201</v>
      </c>
    </row>
    <row r="119" spans="1:4">
      <c r="A119">
        <v>118</v>
      </c>
      <c r="B119" s="24" t="s">
        <v>227</v>
      </c>
      <c r="C119" s="24" t="s">
        <v>228</v>
      </c>
      <c r="D119" s="24" t="s">
        <v>201</v>
      </c>
    </row>
    <row r="120" spans="1:4">
      <c r="A120">
        <v>119</v>
      </c>
      <c r="B120" s="24" t="s">
        <v>229</v>
      </c>
      <c r="C120" s="24" t="s">
        <v>230</v>
      </c>
      <c r="D120" s="24" t="s">
        <v>201</v>
      </c>
    </row>
    <row r="121" spans="1:4">
      <c r="A121">
        <v>120</v>
      </c>
      <c r="B121" s="24" t="s">
        <v>231</v>
      </c>
      <c r="C121" s="24" t="s">
        <v>232</v>
      </c>
      <c r="D121" s="24" t="s">
        <v>201</v>
      </c>
    </row>
    <row r="122" spans="1:4">
      <c r="A122">
        <v>121</v>
      </c>
      <c r="B122" s="24" t="s">
        <v>233</v>
      </c>
      <c r="C122" s="24" t="s">
        <v>234</v>
      </c>
      <c r="D122" s="24" t="s">
        <v>201</v>
      </c>
    </row>
    <row r="123" spans="1:4">
      <c r="A123">
        <v>122</v>
      </c>
      <c r="B123" s="24" t="s">
        <v>235</v>
      </c>
      <c r="C123" s="24" t="s">
        <v>236</v>
      </c>
      <c r="D123" s="24" t="s">
        <v>201</v>
      </c>
    </row>
    <row r="124" spans="1:4">
      <c r="A124">
        <v>123</v>
      </c>
      <c r="B124" s="24" t="s">
        <v>237</v>
      </c>
      <c r="C124" s="24" t="s">
        <v>238</v>
      </c>
      <c r="D124" s="24" t="s">
        <v>201</v>
      </c>
    </row>
    <row r="125" spans="1:4">
      <c r="A125">
        <v>124</v>
      </c>
      <c r="B125" s="24" t="s">
        <v>239</v>
      </c>
      <c r="C125" s="24">
        <v>1935</v>
      </c>
      <c r="D125" s="24" t="s">
        <v>240</v>
      </c>
    </row>
    <row r="126" spans="1:4">
      <c r="A126">
        <v>125</v>
      </c>
      <c r="B126" s="24" t="s">
        <v>241</v>
      </c>
      <c r="C126" s="24" t="s">
        <v>242</v>
      </c>
      <c r="D126" s="24" t="s">
        <v>240</v>
      </c>
    </row>
    <row r="127" spans="1:4">
      <c r="A127">
        <v>126</v>
      </c>
      <c r="B127" s="24" t="s">
        <v>243</v>
      </c>
      <c r="C127" s="24" t="s">
        <v>244</v>
      </c>
      <c r="D127" s="24" t="s">
        <v>240</v>
      </c>
    </row>
    <row r="128" spans="1:4">
      <c r="A128">
        <v>127</v>
      </c>
      <c r="B128" s="24" t="s">
        <v>245</v>
      </c>
      <c r="C128" s="24">
        <v>1935</v>
      </c>
      <c r="D128" s="24" t="s">
        <v>240</v>
      </c>
    </row>
    <row r="129" spans="1:4">
      <c r="A129">
        <v>128</v>
      </c>
      <c r="B129" s="24" t="s">
        <v>246</v>
      </c>
      <c r="C129" s="24" t="s">
        <v>247</v>
      </c>
      <c r="D129" s="24" t="s">
        <v>240</v>
      </c>
    </row>
    <row r="130" spans="1:4">
      <c r="A130">
        <v>129</v>
      </c>
      <c r="B130" s="24" t="s">
        <v>248</v>
      </c>
      <c r="C130" s="24">
        <v>13210</v>
      </c>
      <c r="D130" s="24" t="s">
        <v>249</v>
      </c>
    </row>
    <row r="131" spans="1:4">
      <c r="A131">
        <v>130</v>
      </c>
      <c r="B131" s="24" t="s">
        <v>250</v>
      </c>
      <c r="C131" s="24" t="s">
        <v>251</v>
      </c>
      <c r="D131" s="24" t="s">
        <v>249</v>
      </c>
    </row>
    <row r="132" spans="1:4">
      <c r="A132">
        <v>131</v>
      </c>
      <c r="B132" s="24" t="s">
        <v>252</v>
      </c>
      <c r="C132" s="24" t="s">
        <v>253</v>
      </c>
      <c r="D132" s="24" t="s">
        <v>249</v>
      </c>
    </row>
    <row r="133" spans="1:4">
      <c r="A133">
        <v>132</v>
      </c>
      <c r="B133" s="24" t="s">
        <v>254</v>
      </c>
      <c r="C133" s="24" t="s">
        <v>255</v>
      </c>
      <c r="D133" s="24" t="s">
        <v>249</v>
      </c>
    </row>
    <row r="134" spans="1:4">
      <c r="A134">
        <v>133</v>
      </c>
      <c r="B134" s="24" t="s">
        <v>256</v>
      </c>
      <c r="C134" s="24" t="s">
        <v>257</v>
      </c>
      <c r="D134" s="24" t="s">
        <v>249</v>
      </c>
    </row>
    <row r="135" spans="1:4">
      <c r="A135">
        <v>134</v>
      </c>
      <c r="B135" s="24" t="s">
        <v>258</v>
      </c>
      <c r="C135" s="24" t="s">
        <v>259</v>
      </c>
      <c r="D135" s="24" t="s">
        <v>259</v>
      </c>
    </row>
    <row r="136" spans="1:4">
      <c r="A136">
        <v>135</v>
      </c>
      <c r="B136" s="24" t="s">
        <v>260</v>
      </c>
      <c r="C136" s="24" t="s">
        <v>261</v>
      </c>
      <c r="D136" s="24" t="s">
        <v>259</v>
      </c>
    </row>
    <row r="137" spans="1:4">
      <c r="A137">
        <v>136</v>
      </c>
      <c r="B137" s="24" t="s">
        <v>262</v>
      </c>
      <c r="C137" s="24" t="s">
        <v>263</v>
      </c>
      <c r="D137" s="24" t="s">
        <v>259</v>
      </c>
    </row>
    <row r="138" spans="1:4">
      <c r="A138">
        <v>137</v>
      </c>
      <c r="B138" s="24" t="s">
        <v>264</v>
      </c>
      <c r="C138" s="24" t="s">
        <v>265</v>
      </c>
      <c r="D138" s="24" t="s">
        <v>265</v>
      </c>
    </row>
    <row r="139" spans="1:4">
      <c r="A139">
        <v>138</v>
      </c>
      <c r="B139" s="24" t="s">
        <v>266</v>
      </c>
      <c r="C139" s="24">
        <v>0.99750000000000005</v>
      </c>
      <c r="D139" s="24" t="s">
        <v>265</v>
      </c>
    </row>
    <row r="140" spans="1:4">
      <c r="A140">
        <v>139</v>
      </c>
      <c r="B140" s="24" t="s">
        <v>267</v>
      </c>
      <c r="C140" s="24" t="s">
        <v>268</v>
      </c>
      <c r="D140" s="24" t="s">
        <v>268</v>
      </c>
    </row>
    <row r="141" spans="1:4">
      <c r="A141">
        <v>140</v>
      </c>
      <c r="B141" s="24" t="s">
        <v>269</v>
      </c>
      <c r="C141" s="24" t="s">
        <v>270</v>
      </c>
      <c r="D141" s="24" t="s">
        <v>268</v>
      </c>
    </row>
    <row r="142" spans="1:4">
      <c r="A142">
        <v>141</v>
      </c>
      <c r="B142" s="24" t="s">
        <v>271</v>
      </c>
      <c r="C142" s="24" t="s">
        <v>272</v>
      </c>
      <c r="D142" s="24" t="s">
        <v>268</v>
      </c>
    </row>
    <row r="143" spans="1:4">
      <c r="A143">
        <v>142</v>
      </c>
      <c r="B143" s="24" t="s">
        <v>273</v>
      </c>
      <c r="C143" s="24" t="s">
        <v>274</v>
      </c>
      <c r="D143" s="24" t="s">
        <v>268</v>
      </c>
    </row>
    <row r="144" spans="1:4">
      <c r="A144">
        <v>143</v>
      </c>
      <c r="B144" s="24" t="s">
        <v>275</v>
      </c>
      <c r="C144" s="24" t="s">
        <v>276</v>
      </c>
      <c r="D144" s="24" t="s">
        <v>268</v>
      </c>
    </row>
    <row r="145" spans="1:4">
      <c r="A145">
        <v>144</v>
      </c>
      <c r="B145" s="24" t="s">
        <v>277</v>
      </c>
      <c r="C145" s="24" t="s">
        <v>278</v>
      </c>
      <c r="D145" s="24" t="s">
        <v>268</v>
      </c>
    </row>
    <row r="146" spans="1:4">
      <c r="A146">
        <v>145</v>
      </c>
      <c r="B146" s="24" t="s">
        <v>279</v>
      </c>
      <c r="C146" s="24" t="s">
        <v>280</v>
      </c>
      <c r="D146" s="24" t="s">
        <v>268</v>
      </c>
    </row>
    <row r="147" spans="1:4">
      <c r="A147">
        <v>146</v>
      </c>
      <c r="B147" s="24" t="s">
        <v>281</v>
      </c>
      <c r="C147" s="24" t="s">
        <v>282</v>
      </c>
      <c r="D147" s="24" t="s">
        <v>268</v>
      </c>
    </row>
    <row r="148" spans="1:4">
      <c r="A148">
        <v>147</v>
      </c>
      <c r="B148" s="24" t="s">
        <v>283</v>
      </c>
      <c r="C148" s="24" t="s">
        <v>284</v>
      </c>
      <c r="D148" s="24" t="s">
        <v>268</v>
      </c>
    </row>
    <row r="149" spans="1:4">
      <c r="A149">
        <v>148</v>
      </c>
      <c r="B149" s="24" t="s">
        <v>285</v>
      </c>
      <c r="C149" s="24">
        <v>14152</v>
      </c>
      <c r="D149" s="24" t="s">
        <v>268</v>
      </c>
    </row>
    <row r="150" spans="1:4">
      <c r="A150">
        <v>149</v>
      </c>
      <c r="B150" s="24" t="s">
        <v>286</v>
      </c>
      <c r="C150" s="24" t="s">
        <v>287</v>
      </c>
      <c r="D150" s="24" t="s">
        <v>268</v>
      </c>
    </row>
    <row r="151" spans="1:4">
      <c r="A151">
        <v>150</v>
      </c>
      <c r="B151" s="24" t="s">
        <v>288</v>
      </c>
      <c r="C151" s="24" t="s">
        <v>289</v>
      </c>
      <c r="D151" s="24" t="s">
        <v>268</v>
      </c>
    </row>
    <row r="152" spans="1:4">
      <c r="A152">
        <v>151</v>
      </c>
      <c r="B152" s="24" t="s">
        <v>290</v>
      </c>
      <c r="C152" s="24" t="s">
        <v>291</v>
      </c>
      <c r="D152" s="24" t="s">
        <v>268</v>
      </c>
    </row>
    <row r="153" spans="1:4">
      <c r="A153">
        <v>152</v>
      </c>
      <c r="B153" s="24" t="s">
        <v>292</v>
      </c>
      <c r="C153" s="24" t="s">
        <v>293</v>
      </c>
      <c r="D153" s="24" t="s">
        <v>268</v>
      </c>
    </row>
    <row r="154" spans="1:4">
      <c r="A154">
        <v>153</v>
      </c>
      <c r="B154" s="24" t="s">
        <v>294</v>
      </c>
      <c r="C154" s="24" t="s">
        <v>295</v>
      </c>
      <c r="D154" s="24" t="s">
        <v>268</v>
      </c>
    </row>
    <row r="155" spans="1:4">
      <c r="A155">
        <v>154</v>
      </c>
      <c r="B155" s="24" t="s">
        <v>296</v>
      </c>
      <c r="C155" s="24" t="s">
        <v>297</v>
      </c>
      <c r="D155" s="24" t="s">
        <v>268</v>
      </c>
    </row>
    <row r="156" spans="1:4">
      <c r="A156">
        <v>155</v>
      </c>
      <c r="B156" s="24" t="s">
        <v>298</v>
      </c>
      <c r="C156" s="24" t="s">
        <v>299</v>
      </c>
      <c r="D156" s="24" t="s">
        <v>300</v>
      </c>
    </row>
    <row r="157" spans="1:4">
      <c r="A157">
        <v>156</v>
      </c>
      <c r="B157" s="24" t="s">
        <v>301</v>
      </c>
      <c r="C157" s="24" t="s">
        <v>302</v>
      </c>
      <c r="D157" s="24" t="s">
        <v>300</v>
      </c>
    </row>
    <row r="158" spans="1:4">
      <c r="A158">
        <v>157</v>
      </c>
      <c r="B158" s="24" t="s">
        <v>303</v>
      </c>
      <c r="C158" s="24" t="s">
        <v>304</v>
      </c>
      <c r="D158" s="24" t="s">
        <v>300</v>
      </c>
    </row>
    <row r="159" spans="1:4">
      <c r="A159">
        <v>158</v>
      </c>
      <c r="B159" s="24" t="s">
        <v>305</v>
      </c>
      <c r="C159" s="24" t="s">
        <v>306</v>
      </c>
      <c r="D159" s="24" t="s">
        <v>300</v>
      </c>
    </row>
    <row r="160" spans="1:4">
      <c r="A160">
        <v>159</v>
      </c>
      <c r="B160" s="24" t="s">
        <v>307</v>
      </c>
      <c r="C160" s="24" t="s">
        <v>308</v>
      </c>
      <c r="D160" s="24" t="s">
        <v>300</v>
      </c>
    </row>
    <row r="161" spans="1:4">
      <c r="A161">
        <v>160</v>
      </c>
      <c r="B161" s="24" t="s">
        <v>309</v>
      </c>
      <c r="C161" s="24" t="s">
        <v>310</v>
      </c>
      <c r="D161" s="24" t="s">
        <v>300</v>
      </c>
    </row>
    <row r="162" spans="1:4">
      <c r="A162">
        <v>161</v>
      </c>
      <c r="B162" s="24" t="s">
        <v>311</v>
      </c>
      <c r="C162" s="24" t="s">
        <v>312</v>
      </c>
      <c r="D162" s="24" t="s">
        <v>300</v>
      </c>
    </row>
    <row r="163" spans="1:4">
      <c r="A163">
        <v>162</v>
      </c>
      <c r="B163" s="24" t="s">
        <v>313</v>
      </c>
      <c r="C163" s="24" t="s">
        <v>314</v>
      </c>
      <c r="D163" s="24" t="s">
        <v>300</v>
      </c>
    </row>
    <row r="164" spans="1:4">
      <c r="A164">
        <v>163</v>
      </c>
      <c r="B164" s="24" t="s">
        <v>315</v>
      </c>
      <c r="C164" s="24" t="s">
        <v>316</v>
      </c>
      <c r="D164" s="24" t="s">
        <v>300</v>
      </c>
    </row>
    <row r="165" spans="1:4">
      <c r="A165">
        <v>164</v>
      </c>
      <c r="B165" s="24" t="s">
        <v>317</v>
      </c>
      <c r="C165" s="24" t="s">
        <v>318</v>
      </c>
      <c r="D165" s="24" t="s">
        <v>300</v>
      </c>
    </row>
    <row r="166" spans="1:4">
      <c r="A166">
        <v>165</v>
      </c>
      <c r="B166" s="24" t="s">
        <v>319</v>
      </c>
      <c r="C166" s="24" t="s">
        <v>320</v>
      </c>
      <c r="D166" s="24" t="s">
        <v>300</v>
      </c>
    </row>
    <row r="167" spans="1:4">
      <c r="A167">
        <v>166</v>
      </c>
      <c r="B167" s="24" t="s">
        <v>321</v>
      </c>
      <c r="C167" s="24" t="s">
        <v>322</v>
      </c>
      <c r="D167" s="24" t="s">
        <v>300</v>
      </c>
    </row>
    <row r="168" spans="1:4">
      <c r="A168">
        <v>167</v>
      </c>
      <c r="B168" s="24" t="s">
        <v>323</v>
      </c>
      <c r="C168" s="24" t="s">
        <v>324</v>
      </c>
      <c r="D168" s="24" t="s">
        <v>300</v>
      </c>
    </row>
    <row r="169" spans="1:4">
      <c r="A169">
        <v>168</v>
      </c>
      <c r="B169" s="24" t="s">
        <v>325</v>
      </c>
      <c r="C169" s="24" t="s">
        <v>326</v>
      </c>
      <c r="D169" s="24" t="s">
        <v>300</v>
      </c>
    </row>
    <row r="170" spans="1:4">
      <c r="A170">
        <v>169</v>
      </c>
      <c r="B170" s="24" t="s">
        <v>327</v>
      </c>
      <c r="C170" s="24" t="s">
        <v>328</v>
      </c>
      <c r="D170" s="24" t="s">
        <v>300</v>
      </c>
    </row>
    <row r="171" spans="1:4">
      <c r="A171">
        <v>170</v>
      </c>
      <c r="B171" s="24" t="s">
        <v>329</v>
      </c>
      <c r="C171" s="24" t="s">
        <v>330</v>
      </c>
      <c r="D171" s="24" t="s">
        <v>300</v>
      </c>
    </row>
    <row r="172" spans="1:4">
      <c r="A172">
        <v>171</v>
      </c>
      <c r="B172" s="24" t="s">
        <v>331</v>
      </c>
      <c r="C172" s="24" t="s">
        <v>332</v>
      </c>
      <c r="D172" s="24" t="s">
        <v>300</v>
      </c>
    </row>
    <row r="173" spans="1:4">
      <c r="A173">
        <v>172</v>
      </c>
      <c r="B173" s="24" t="s">
        <v>333</v>
      </c>
      <c r="C173" s="24" t="s">
        <v>334</v>
      </c>
      <c r="D173" s="24" t="s">
        <v>300</v>
      </c>
    </row>
    <row r="174" spans="1:4">
      <c r="A174">
        <v>173</v>
      </c>
      <c r="B174" s="24" t="s">
        <v>335</v>
      </c>
      <c r="C174" s="24" t="s">
        <v>336</v>
      </c>
      <c r="D174" s="24" t="s">
        <v>300</v>
      </c>
    </row>
    <row r="175" spans="1:4">
      <c r="A175">
        <v>174</v>
      </c>
      <c r="B175" s="24" t="s">
        <v>337</v>
      </c>
      <c r="C175" s="24" t="s">
        <v>338</v>
      </c>
      <c r="D175" s="24" t="s">
        <v>300</v>
      </c>
    </row>
    <row r="176" spans="1:4">
      <c r="A176">
        <v>175</v>
      </c>
      <c r="B176" s="24" t="s">
        <v>339</v>
      </c>
      <c r="C176" s="24" t="s">
        <v>340</v>
      </c>
      <c r="D176" s="24" t="s">
        <v>300</v>
      </c>
    </row>
    <row r="177" spans="1:4">
      <c r="A177">
        <v>176</v>
      </c>
      <c r="B177" s="24" t="s">
        <v>341</v>
      </c>
      <c r="C177" s="24" t="s">
        <v>342</v>
      </c>
      <c r="D177" s="24" t="s">
        <v>300</v>
      </c>
    </row>
    <row r="178" spans="1:4">
      <c r="A178">
        <v>177</v>
      </c>
      <c r="B178" s="24" t="s">
        <v>343</v>
      </c>
      <c r="C178" s="24" t="s">
        <v>344</v>
      </c>
      <c r="D178" s="24" t="s">
        <v>300</v>
      </c>
    </row>
    <row r="179" spans="1:4">
      <c r="A179">
        <v>178</v>
      </c>
      <c r="B179" s="24" t="s">
        <v>345</v>
      </c>
      <c r="C179" s="24" t="s">
        <v>346</v>
      </c>
      <c r="D179" s="24" t="s">
        <v>300</v>
      </c>
    </row>
    <row r="180" spans="1:4">
      <c r="A180">
        <v>179</v>
      </c>
      <c r="B180" s="24" t="s">
        <v>347</v>
      </c>
      <c r="C180" s="24" t="s">
        <v>348</v>
      </c>
      <c r="D180" s="24" t="s">
        <v>300</v>
      </c>
    </row>
    <row r="181" spans="1:4">
      <c r="A181">
        <v>180</v>
      </c>
      <c r="B181" s="24" t="s">
        <v>349</v>
      </c>
      <c r="C181" s="24" t="s">
        <v>350</v>
      </c>
      <c r="D181" s="24" t="s">
        <v>300</v>
      </c>
    </row>
    <row r="182" spans="1:4">
      <c r="A182">
        <v>181</v>
      </c>
      <c r="B182" s="24" t="s">
        <v>351</v>
      </c>
      <c r="C182" s="24" t="s">
        <v>352</v>
      </c>
      <c r="D182" s="24" t="s">
        <v>300</v>
      </c>
    </row>
    <row r="183" spans="1:4">
      <c r="A183">
        <v>182</v>
      </c>
      <c r="B183" s="24" t="s">
        <v>353</v>
      </c>
      <c r="C183" s="24" t="s">
        <v>354</v>
      </c>
      <c r="D183" s="24" t="s">
        <v>300</v>
      </c>
    </row>
    <row r="184" spans="1:4">
      <c r="A184">
        <v>183</v>
      </c>
      <c r="B184" s="24" t="s">
        <v>355</v>
      </c>
      <c r="C184" s="24" t="s">
        <v>356</v>
      </c>
      <c r="D184" s="24" t="s">
        <v>300</v>
      </c>
    </row>
    <row r="185" spans="1:4">
      <c r="A185">
        <v>184</v>
      </c>
      <c r="B185" s="24" t="s">
        <v>357</v>
      </c>
      <c r="C185" s="24" t="s">
        <v>358</v>
      </c>
      <c r="D185" s="24" t="s">
        <v>300</v>
      </c>
    </row>
    <row r="186" spans="1:4">
      <c r="A186">
        <v>185</v>
      </c>
      <c r="B186" s="24" t="s">
        <v>359</v>
      </c>
      <c r="C186" s="24" t="s">
        <v>360</v>
      </c>
      <c r="D186" s="24" t="s">
        <v>300</v>
      </c>
    </row>
    <row r="187" spans="1:4">
      <c r="A187">
        <v>186</v>
      </c>
      <c r="B187" s="24" t="s">
        <v>361</v>
      </c>
      <c r="C187" s="24" t="s">
        <v>362</v>
      </c>
      <c r="D187" s="24" t="s">
        <v>300</v>
      </c>
    </row>
    <row r="188" spans="1:4">
      <c r="A188">
        <v>187</v>
      </c>
      <c r="B188" s="24" t="s">
        <v>363</v>
      </c>
      <c r="C188" s="24" t="s">
        <v>364</v>
      </c>
      <c r="D188" s="24" t="s">
        <v>300</v>
      </c>
    </row>
    <row r="189" spans="1:4">
      <c r="A189">
        <v>188</v>
      </c>
      <c r="B189" s="24" t="s">
        <v>365</v>
      </c>
      <c r="C189" s="24" t="s">
        <v>366</v>
      </c>
      <c r="D189" s="24" t="s">
        <v>367</v>
      </c>
    </row>
    <row r="190" spans="1:4">
      <c r="A190">
        <v>189</v>
      </c>
      <c r="B190" s="24" t="s">
        <v>368</v>
      </c>
      <c r="C190" s="24" t="s">
        <v>369</v>
      </c>
      <c r="D190" s="24" t="s">
        <v>367</v>
      </c>
    </row>
    <row r="191" spans="1:4">
      <c r="A191">
        <v>190</v>
      </c>
      <c r="B191" s="24" t="s">
        <v>370</v>
      </c>
      <c r="C191" s="24" t="s">
        <v>371</v>
      </c>
      <c r="D191" s="24" t="s">
        <v>367</v>
      </c>
    </row>
    <row r="192" spans="1:4">
      <c r="A192">
        <v>191</v>
      </c>
      <c r="B192" s="24" t="s">
        <v>372</v>
      </c>
      <c r="C192" s="24" t="s">
        <v>373</v>
      </c>
      <c r="D192" s="24" t="s">
        <v>367</v>
      </c>
    </row>
    <row r="193" spans="1:4">
      <c r="A193">
        <v>192</v>
      </c>
      <c r="B193" s="24" t="s">
        <v>374</v>
      </c>
      <c r="C193" s="24" t="s">
        <v>375</v>
      </c>
      <c r="D193" s="24" t="s">
        <v>367</v>
      </c>
    </row>
    <row r="194" spans="1:4">
      <c r="A194">
        <v>193</v>
      </c>
      <c r="B194" s="24" t="s">
        <v>376</v>
      </c>
      <c r="C194" s="24" t="s">
        <v>377</v>
      </c>
      <c r="D194" s="24" t="s">
        <v>367</v>
      </c>
    </row>
    <row r="195" spans="1:4">
      <c r="A195">
        <v>194</v>
      </c>
      <c r="B195" s="24" t="s">
        <v>378</v>
      </c>
      <c r="C195" s="24" t="s">
        <v>379</v>
      </c>
      <c r="D195" s="24" t="s">
        <v>367</v>
      </c>
    </row>
    <row r="196" spans="1:4">
      <c r="A196">
        <v>195</v>
      </c>
      <c r="B196" s="24" t="s">
        <v>380</v>
      </c>
      <c r="C196" s="24" t="s">
        <v>381</v>
      </c>
      <c r="D196" s="24" t="s">
        <v>367</v>
      </c>
    </row>
    <row r="197" spans="1:4">
      <c r="A197">
        <v>196</v>
      </c>
      <c r="B197" s="24" t="s">
        <v>382</v>
      </c>
      <c r="C197" s="24" t="s">
        <v>383</v>
      </c>
      <c r="D197" s="24" t="s">
        <v>367</v>
      </c>
    </row>
    <row r="198" spans="1:4">
      <c r="A198">
        <v>197</v>
      </c>
      <c r="B198" s="24" t="s">
        <v>384</v>
      </c>
      <c r="C198" s="24" t="s">
        <v>385</v>
      </c>
      <c r="D198" s="24" t="s">
        <v>367</v>
      </c>
    </row>
    <row r="199" spans="1:4">
      <c r="A199">
        <v>198</v>
      </c>
      <c r="B199" s="24" t="s">
        <v>386</v>
      </c>
      <c r="C199" s="24" t="s">
        <v>387</v>
      </c>
      <c r="D199" s="24" t="s">
        <v>367</v>
      </c>
    </row>
    <row r="200" spans="1:4">
      <c r="A200">
        <v>199</v>
      </c>
      <c r="B200" s="24" t="s">
        <v>388</v>
      </c>
      <c r="C200" s="24" t="s">
        <v>389</v>
      </c>
      <c r="D200" s="24" t="s">
        <v>367</v>
      </c>
    </row>
    <row r="201" spans="1:4">
      <c r="A201">
        <v>200</v>
      </c>
      <c r="B201" s="24" t="s">
        <v>390</v>
      </c>
      <c r="C201" s="24" t="s">
        <v>391</v>
      </c>
      <c r="D201" s="24" t="s">
        <v>367</v>
      </c>
    </row>
    <row r="202" spans="1:4">
      <c r="A202">
        <v>201</v>
      </c>
      <c r="B202" s="24" t="s">
        <v>392</v>
      </c>
      <c r="C202" s="24" t="s">
        <v>393</v>
      </c>
      <c r="D202" s="24" t="s">
        <v>367</v>
      </c>
    </row>
    <row r="203" spans="1:4">
      <c r="A203">
        <v>202</v>
      </c>
      <c r="B203" s="24" t="s">
        <v>394</v>
      </c>
      <c r="C203" s="24" t="s">
        <v>395</v>
      </c>
      <c r="D203" s="24" t="s">
        <v>367</v>
      </c>
    </row>
    <row r="204" spans="1:4">
      <c r="A204">
        <v>203</v>
      </c>
      <c r="B204" s="24" t="s">
        <v>396</v>
      </c>
      <c r="C204" s="24" t="s">
        <v>397</v>
      </c>
      <c r="D204" s="24" t="s">
        <v>367</v>
      </c>
    </row>
    <row r="205" spans="1:4">
      <c r="A205">
        <v>204</v>
      </c>
      <c r="B205" s="24" t="s">
        <v>398</v>
      </c>
      <c r="C205" s="24" t="s">
        <v>399</v>
      </c>
      <c r="D205" s="24" t="s">
        <v>367</v>
      </c>
    </row>
    <row r="206" spans="1:4">
      <c r="A206">
        <v>205</v>
      </c>
      <c r="B206" s="24" t="s">
        <v>400</v>
      </c>
      <c r="C206" s="24" t="s">
        <v>401</v>
      </c>
      <c r="D206" s="24" t="s">
        <v>367</v>
      </c>
    </row>
    <row r="207" spans="1:4">
      <c r="A207">
        <v>206</v>
      </c>
      <c r="B207" s="24" t="s">
        <v>402</v>
      </c>
      <c r="C207" s="24" t="s">
        <v>403</v>
      </c>
      <c r="D207" s="24" t="s">
        <v>367</v>
      </c>
    </row>
    <row r="208" spans="1:4">
      <c r="A208">
        <v>207</v>
      </c>
      <c r="B208" s="24" t="s">
        <v>404</v>
      </c>
      <c r="C208" s="24" t="s">
        <v>405</v>
      </c>
      <c r="D208" s="24" t="s">
        <v>367</v>
      </c>
    </row>
    <row r="209" spans="1:4">
      <c r="A209">
        <v>208</v>
      </c>
      <c r="B209" s="24" t="s">
        <v>406</v>
      </c>
      <c r="C209" s="24" t="s">
        <v>407</v>
      </c>
      <c r="D209" s="24" t="s">
        <v>367</v>
      </c>
    </row>
    <row r="210" spans="1:4">
      <c r="A210">
        <v>209</v>
      </c>
      <c r="B210" s="24" t="s">
        <v>408</v>
      </c>
      <c r="C210" s="24" t="s">
        <v>409</v>
      </c>
      <c r="D210" s="24" t="s">
        <v>367</v>
      </c>
    </row>
    <row r="211" spans="1:4">
      <c r="A211">
        <v>210</v>
      </c>
      <c r="B211" s="24" t="s">
        <v>410</v>
      </c>
      <c r="C211" s="24" t="s">
        <v>411</v>
      </c>
      <c r="D211" s="24" t="s">
        <v>367</v>
      </c>
    </row>
    <row r="212" spans="1:4">
      <c r="A212">
        <v>211</v>
      </c>
      <c r="B212" s="24" t="s">
        <v>412</v>
      </c>
      <c r="C212" s="24" t="s">
        <v>413</v>
      </c>
      <c r="D212" s="24" t="s">
        <v>367</v>
      </c>
    </row>
    <row r="213" spans="1:4">
      <c r="A213">
        <v>212</v>
      </c>
      <c r="B213" s="24" t="s">
        <v>414</v>
      </c>
      <c r="C213" s="24" t="s">
        <v>415</v>
      </c>
      <c r="D213" s="24" t="s">
        <v>367</v>
      </c>
    </row>
    <row r="214" spans="1:4">
      <c r="A214">
        <v>213</v>
      </c>
      <c r="B214" s="24" t="s">
        <v>416</v>
      </c>
      <c r="C214" s="24" t="s">
        <v>417</v>
      </c>
      <c r="D214" s="24" t="s">
        <v>367</v>
      </c>
    </row>
    <row r="215" spans="1:4">
      <c r="A215">
        <v>214</v>
      </c>
      <c r="B215" s="24" t="s">
        <v>418</v>
      </c>
      <c r="C215" s="24" t="s">
        <v>419</v>
      </c>
      <c r="D215" s="24" t="s">
        <v>367</v>
      </c>
    </row>
    <row r="216" spans="1:4">
      <c r="A216">
        <v>215</v>
      </c>
      <c r="B216" s="24" t="s">
        <v>420</v>
      </c>
      <c r="C216" s="24" t="s">
        <v>421</v>
      </c>
      <c r="D216" s="24" t="s">
        <v>367</v>
      </c>
    </row>
    <row r="217" spans="1:4">
      <c r="A217">
        <v>216</v>
      </c>
      <c r="B217" s="24" t="s">
        <v>422</v>
      </c>
      <c r="C217" s="24" t="s">
        <v>423</v>
      </c>
      <c r="D217" s="24" t="s">
        <v>367</v>
      </c>
    </row>
    <row r="218" spans="1:4">
      <c r="A218">
        <v>217</v>
      </c>
      <c r="B218" s="24" t="s">
        <v>424</v>
      </c>
      <c r="C218" s="24" t="s">
        <v>425</v>
      </c>
      <c r="D218" s="24" t="s">
        <v>426</v>
      </c>
    </row>
    <row r="219" spans="1:4">
      <c r="A219">
        <v>218</v>
      </c>
      <c r="B219" s="24" t="s">
        <v>427</v>
      </c>
      <c r="C219" s="24" t="s">
        <v>428</v>
      </c>
      <c r="D219" s="24" t="s">
        <v>426</v>
      </c>
    </row>
    <row r="220" spans="1:4">
      <c r="A220">
        <v>219</v>
      </c>
      <c r="B220" s="24" t="s">
        <v>429</v>
      </c>
      <c r="C220" s="24" t="s">
        <v>430</v>
      </c>
      <c r="D220" s="24" t="s">
        <v>426</v>
      </c>
    </row>
    <row r="221" spans="1:4">
      <c r="A221">
        <v>220</v>
      </c>
      <c r="B221" s="24" t="s">
        <v>431</v>
      </c>
      <c r="C221" s="24" t="s">
        <v>432</v>
      </c>
      <c r="D221" s="24" t="s">
        <v>426</v>
      </c>
    </row>
    <row r="222" spans="1:4">
      <c r="A222">
        <v>221</v>
      </c>
      <c r="B222" s="24" t="s">
        <v>433</v>
      </c>
      <c r="C222" s="24" t="s">
        <v>434</v>
      </c>
      <c r="D222" s="24" t="s">
        <v>426</v>
      </c>
    </row>
    <row r="223" spans="1:4">
      <c r="A223">
        <v>222</v>
      </c>
      <c r="B223" s="24" t="s">
        <v>435</v>
      </c>
      <c r="C223" s="24" t="s">
        <v>436</v>
      </c>
      <c r="D223" s="24" t="s">
        <v>426</v>
      </c>
    </row>
    <row r="224" spans="1:4">
      <c r="A224">
        <v>223</v>
      </c>
      <c r="B224" s="24" t="s">
        <v>437</v>
      </c>
      <c r="C224" s="24" t="s">
        <v>438</v>
      </c>
      <c r="D224" s="24" t="s">
        <v>426</v>
      </c>
    </row>
    <row r="225" spans="1:4">
      <c r="A225">
        <v>224</v>
      </c>
      <c r="B225" s="24" t="s">
        <v>439</v>
      </c>
      <c r="C225" s="24" t="s">
        <v>440</v>
      </c>
      <c r="D225" s="24" t="s">
        <v>426</v>
      </c>
    </row>
    <row r="226" spans="1:4">
      <c r="A226">
        <v>225</v>
      </c>
      <c r="B226" s="24" t="s">
        <v>441</v>
      </c>
      <c r="C226" s="24" t="s">
        <v>442</v>
      </c>
      <c r="D226" s="24" t="s">
        <v>426</v>
      </c>
    </row>
    <row r="227" spans="1:4">
      <c r="A227">
        <v>226</v>
      </c>
      <c r="B227" s="24" t="s">
        <v>443</v>
      </c>
      <c r="C227" s="24" t="s">
        <v>444</v>
      </c>
      <c r="D227" s="24" t="s">
        <v>426</v>
      </c>
    </row>
    <row r="228" spans="1:4">
      <c r="A228">
        <v>227</v>
      </c>
      <c r="B228" s="24" t="s">
        <v>445</v>
      </c>
      <c r="C228" s="24" t="s">
        <v>446</v>
      </c>
      <c r="D228" s="24" t="s">
        <v>426</v>
      </c>
    </row>
    <row r="229" spans="1:4">
      <c r="A229">
        <v>228</v>
      </c>
      <c r="B229" s="24" t="s">
        <v>447</v>
      </c>
      <c r="C229" s="24" t="s">
        <v>448</v>
      </c>
      <c r="D229" s="24" t="s">
        <v>426</v>
      </c>
    </row>
    <row r="230" spans="1:4">
      <c r="A230">
        <v>229</v>
      </c>
      <c r="B230" s="24" t="s">
        <v>449</v>
      </c>
      <c r="C230" s="24" t="s">
        <v>450</v>
      </c>
      <c r="D230" s="24" t="s">
        <v>426</v>
      </c>
    </row>
    <row r="231" spans="1:4">
      <c r="A231">
        <v>230</v>
      </c>
      <c r="B231" s="24" t="s">
        <v>451</v>
      </c>
      <c r="C231" s="24" t="s">
        <v>452</v>
      </c>
      <c r="D231" s="24" t="s">
        <v>426</v>
      </c>
    </row>
    <row r="232" spans="1:4">
      <c r="A232">
        <v>231</v>
      </c>
      <c r="B232" s="24" t="s">
        <v>453</v>
      </c>
      <c r="C232" s="24" t="s">
        <v>454</v>
      </c>
      <c r="D232" s="24" t="s">
        <v>426</v>
      </c>
    </row>
    <row r="233" spans="1:4">
      <c r="A233">
        <v>232</v>
      </c>
      <c r="B233" s="24" t="s">
        <v>455</v>
      </c>
      <c r="C233" s="24" t="s">
        <v>456</v>
      </c>
      <c r="D233" s="24" t="s">
        <v>426</v>
      </c>
    </row>
    <row r="234" spans="1:4">
      <c r="A234">
        <v>233</v>
      </c>
      <c r="B234" s="24" t="s">
        <v>457</v>
      </c>
      <c r="C234" s="24" t="s">
        <v>458</v>
      </c>
      <c r="D234" s="24" t="s">
        <v>426</v>
      </c>
    </row>
    <row r="235" spans="1:4">
      <c r="A235">
        <v>234</v>
      </c>
      <c r="B235" s="24" t="s">
        <v>459</v>
      </c>
      <c r="C235" s="24" t="s">
        <v>460</v>
      </c>
      <c r="D235" s="24" t="s">
        <v>426</v>
      </c>
    </row>
    <row r="236" spans="1:4">
      <c r="A236">
        <v>235</v>
      </c>
      <c r="B236" s="24" t="s">
        <v>461</v>
      </c>
      <c r="C236" s="24" t="s">
        <v>462</v>
      </c>
      <c r="D236" s="24" t="s">
        <v>426</v>
      </c>
    </row>
    <row r="237" spans="1:4">
      <c r="A237">
        <v>236</v>
      </c>
      <c r="B237" s="24" t="s">
        <v>463</v>
      </c>
      <c r="C237" s="24" t="s">
        <v>464</v>
      </c>
      <c r="D237" s="24" t="s">
        <v>426</v>
      </c>
    </row>
    <row r="238" spans="1:4">
      <c r="A238">
        <v>237</v>
      </c>
      <c r="B238" s="24" t="s">
        <v>465</v>
      </c>
      <c r="C238" s="24" t="s">
        <v>466</v>
      </c>
      <c r="D238" s="24" t="s">
        <v>467</v>
      </c>
    </row>
    <row r="239" spans="1:4">
      <c r="A239">
        <v>238</v>
      </c>
      <c r="B239" s="24" t="s">
        <v>468</v>
      </c>
      <c r="C239" s="24" t="s">
        <v>469</v>
      </c>
      <c r="D239" s="24" t="s">
        <v>467</v>
      </c>
    </row>
    <row r="240" spans="1:4">
      <c r="A240">
        <v>239</v>
      </c>
      <c r="B240" s="24" t="s">
        <v>470</v>
      </c>
      <c r="C240" s="24" t="s">
        <v>471</v>
      </c>
      <c r="D240" s="24" t="s">
        <v>467</v>
      </c>
    </row>
    <row r="241" spans="1:4">
      <c r="A241">
        <v>240</v>
      </c>
      <c r="B241" s="24" t="s">
        <v>472</v>
      </c>
      <c r="C241" s="24" t="s">
        <v>473</v>
      </c>
      <c r="D241" s="24" t="s">
        <v>467</v>
      </c>
    </row>
    <row r="242" spans="1:4">
      <c r="A242">
        <v>241</v>
      </c>
      <c r="B242" s="24" t="s">
        <v>474</v>
      </c>
      <c r="C242" s="24" t="s">
        <v>475</v>
      </c>
      <c r="D242" s="24" t="s">
        <v>467</v>
      </c>
    </row>
    <row r="243" spans="1:4">
      <c r="A243">
        <v>242</v>
      </c>
      <c r="B243" s="24" t="s">
        <v>476</v>
      </c>
      <c r="C243" s="24" t="s">
        <v>477</v>
      </c>
      <c r="D243" s="24" t="s">
        <v>467</v>
      </c>
    </row>
    <row r="244" spans="1:4">
      <c r="A244">
        <v>243</v>
      </c>
      <c r="B244" s="24" t="s">
        <v>478</v>
      </c>
      <c r="C244" s="24" t="s">
        <v>479</v>
      </c>
      <c r="D244" s="24" t="s">
        <v>467</v>
      </c>
    </row>
    <row r="245" spans="1:4">
      <c r="A245">
        <v>244</v>
      </c>
      <c r="B245" s="24" t="s">
        <v>480</v>
      </c>
      <c r="C245" s="24" t="s">
        <v>481</v>
      </c>
      <c r="D245" s="24" t="s">
        <v>467</v>
      </c>
    </row>
    <row r="246" spans="1:4">
      <c r="A246">
        <v>245</v>
      </c>
      <c r="B246" s="24" t="s">
        <v>482</v>
      </c>
      <c r="C246" s="24" t="s">
        <v>483</v>
      </c>
      <c r="D246" s="24" t="s">
        <v>467</v>
      </c>
    </row>
    <row r="247" spans="1:4">
      <c r="A247">
        <v>246</v>
      </c>
      <c r="B247" s="24" t="s">
        <v>484</v>
      </c>
      <c r="C247" s="24" t="s">
        <v>485</v>
      </c>
      <c r="D247" s="24" t="s">
        <v>467</v>
      </c>
    </row>
    <row r="248" spans="1:4">
      <c r="A248">
        <v>247</v>
      </c>
      <c r="B248" s="24" t="s">
        <v>486</v>
      </c>
      <c r="C248" s="24" t="s">
        <v>487</v>
      </c>
      <c r="D248" s="24" t="s">
        <v>467</v>
      </c>
    </row>
    <row r="249" spans="1:4">
      <c r="A249">
        <v>248</v>
      </c>
      <c r="B249" s="24" t="s">
        <v>488</v>
      </c>
      <c r="C249" s="24" t="s">
        <v>489</v>
      </c>
      <c r="D249" s="24" t="s">
        <v>467</v>
      </c>
    </row>
    <row r="250" spans="1:4">
      <c r="A250">
        <v>249</v>
      </c>
      <c r="B250" s="24" t="s">
        <v>490</v>
      </c>
      <c r="C250" s="24" t="s">
        <v>491</v>
      </c>
      <c r="D250" s="24" t="s">
        <v>467</v>
      </c>
    </row>
    <row r="251" spans="1:4">
      <c r="A251">
        <v>250</v>
      </c>
      <c r="B251" s="24" t="s">
        <v>492</v>
      </c>
      <c r="C251" s="24" t="s">
        <v>493</v>
      </c>
      <c r="D251" s="24" t="s">
        <v>467</v>
      </c>
    </row>
    <row r="252" spans="1:4">
      <c r="A252">
        <v>251</v>
      </c>
      <c r="B252" s="24" t="s">
        <v>494</v>
      </c>
      <c r="C252" s="24" t="s">
        <v>495</v>
      </c>
      <c r="D252" s="24" t="s">
        <v>467</v>
      </c>
    </row>
    <row r="253" spans="1:4">
      <c r="A253">
        <v>252</v>
      </c>
      <c r="B253" s="24" t="s">
        <v>496</v>
      </c>
      <c r="C253" s="24" t="s">
        <v>497</v>
      </c>
      <c r="D253" s="24" t="s">
        <v>467</v>
      </c>
    </row>
    <row r="254" spans="1:4">
      <c r="A254">
        <v>253</v>
      </c>
      <c r="B254" s="24" t="s">
        <v>498</v>
      </c>
      <c r="C254" s="24" t="s">
        <v>499</v>
      </c>
      <c r="D254" s="24" t="s">
        <v>467</v>
      </c>
    </row>
    <row r="255" spans="1:4">
      <c r="A255">
        <v>254</v>
      </c>
      <c r="B255" s="24" t="s">
        <v>500</v>
      </c>
      <c r="C255" s="24" t="s">
        <v>501</v>
      </c>
      <c r="D255" s="24" t="s">
        <v>467</v>
      </c>
    </row>
    <row r="256" spans="1:4">
      <c r="A256">
        <v>255</v>
      </c>
      <c r="B256" s="24" t="s">
        <v>502</v>
      </c>
      <c r="C256" s="24" t="s">
        <v>503</v>
      </c>
      <c r="D256" s="24" t="s">
        <v>467</v>
      </c>
    </row>
    <row r="257" spans="1:4">
      <c r="A257">
        <v>256</v>
      </c>
      <c r="B257" s="24" t="s">
        <v>504</v>
      </c>
      <c r="C257" s="24" t="s">
        <v>505</v>
      </c>
      <c r="D257" s="24" t="s">
        <v>467</v>
      </c>
    </row>
    <row r="258" spans="1:4">
      <c r="A258">
        <v>257</v>
      </c>
      <c r="B258" s="24" t="s">
        <v>506</v>
      </c>
      <c r="C258" s="24" t="s">
        <v>507</v>
      </c>
      <c r="D258" s="24" t="s">
        <v>467</v>
      </c>
    </row>
    <row r="259" spans="1:4">
      <c r="A259">
        <v>258</v>
      </c>
      <c r="B259" s="24" t="s">
        <v>508</v>
      </c>
      <c r="C259" s="24" t="s">
        <v>509</v>
      </c>
      <c r="D259" s="24" t="s">
        <v>467</v>
      </c>
    </row>
    <row r="260" spans="1:4">
      <c r="A260">
        <v>259</v>
      </c>
      <c r="B260" s="24" t="s">
        <v>510</v>
      </c>
      <c r="C260" s="24" t="s">
        <v>511</v>
      </c>
      <c r="D260" s="24" t="s">
        <v>467</v>
      </c>
    </row>
    <row r="261" spans="1:4">
      <c r="A261">
        <v>260</v>
      </c>
      <c r="B261" s="24" t="s">
        <v>512</v>
      </c>
      <c r="C261" s="24" t="s">
        <v>513</v>
      </c>
      <c r="D261" s="24" t="s">
        <v>467</v>
      </c>
    </row>
    <row r="262" spans="1:4">
      <c r="A262">
        <v>261</v>
      </c>
      <c r="B262" s="24" t="s">
        <v>514</v>
      </c>
      <c r="C262" s="24" t="s">
        <v>515</v>
      </c>
      <c r="D262" s="24" t="s">
        <v>467</v>
      </c>
    </row>
    <row r="263" spans="1:4">
      <c r="A263">
        <v>262</v>
      </c>
      <c r="B263" s="24" t="s">
        <v>516</v>
      </c>
      <c r="C263" s="24" t="s">
        <v>517</v>
      </c>
      <c r="D263" s="24" t="s">
        <v>467</v>
      </c>
    </row>
    <row r="264" spans="1:4">
      <c r="A264">
        <v>263</v>
      </c>
      <c r="B264" s="24" t="s">
        <v>518</v>
      </c>
      <c r="C264" s="24" t="s">
        <v>436</v>
      </c>
      <c r="D264" s="24" t="s">
        <v>467</v>
      </c>
    </row>
    <row r="265" spans="1:4">
      <c r="A265">
        <v>264</v>
      </c>
      <c r="B265" s="24" t="s">
        <v>519</v>
      </c>
      <c r="C265" s="24" t="s">
        <v>520</v>
      </c>
      <c r="D265" s="24" t="s">
        <v>467</v>
      </c>
    </row>
    <row r="266" spans="1:4">
      <c r="A266">
        <v>265</v>
      </c>
      <c r="B266" s="24" t="s">
        <v>521</v>
      </c>
      <c r="C266" s="24" t="s">
        <v>522</v>
      </c>
      <c r="D266" s="24" t="s">
        <v>467</v>
      </c>
    </row>
    <row r="267" spans="1:4">
      <c r="A267">
        <v>266</v>
      </c>
      <c r="B267" s="24" t="s">
        <v>523</v>
      </c>
      <c r="C267" s="24" t="s">
        <v>524</v>
      </c>
      <c r="D267" s="24" t="s">
        <v>467</v>
      </c>
    </row>
    <row r="268" spans="1:4">
      <c r="A268">
        <v>267</v>
      </c>
      <c r="B268" s="24" t="s">
        <v>525</v>
      </c>
      <c r="C268" s="24" t="s">
        <v>526</v>
      </c>
      <c r="D268" s="24" t="s">
        <v>467</v>
      </c>
    </row>
    <row r="269" spans="1:4">
      <c r="A269">
        <v>268</v>
      </c>
      <c r="B269" s="24" t="s">
        <v>527</v>
      </c>
      <c r="C269" s="24" t="s">
        <v>528</v>
      </c>
      <c r="D269" s="24" t="s">
        <v>467</v>
      </c>
    </row>
    <row r="270" spans="1:4">
      <c r="A270">
        <v>269</v>
      </c>
      <c r="B270" s="24" t="s">
        <v>529</v>
      </c>
      <c r="C270" s="24" t="s">
        <v>530</v>
      </c>
      <c r="D270" s="24" t="s">
        <v>467</v>
      </c>
    </row>
    <row r="271" spans="1:4">
      <c r="A271">
        <v>270</v>
      </c>
      <c r="B271" s="24" t="s">
        <v>531</v>
      </c>
      <c r="C271" s="24" t="s">
        <v>532</v>
      </c>
      <c r="D271" s="24" t="s">
        <v>467</v>
      </c>
    </row>
    <row r="272" spans="1:4">
      <c r="A272">
        <v>271</v>
      </c>
      <c r="B272" s="24" t="s">
        <v>533</v>
      </c>
      <c r="C272" s="24" t="s">
        <v>534</v>
      </c>
      <c r="D272" s="24" t="s">
        <v>535</v>
      </c>
    </row>
    <row r="273" spans="1:4">
      <c r="A273">
        <v>272</v>
      </c>
      <c r="B273" s="24" t="s">
        <v>536</v>
      </c>
      <c r="C273" s="24" t="s">
        <v>537</v>
      </c>
      <c r="D273" s="24" t="s">
        <v>535</v>
      </c>
    </row>
    <row r="274" spans="1:4">
      <c r="A274">
        <v>273</v>
      </c>
      <c r="B274" s="24" t="s">
        <v>538</v>
      </c>
      <c r="C274" s="24" t="s">
        <v>539</v>
      </c>
      <c r="D274" s="24" t="s">
        <v>535</v>
      </c>
    </row>
    <row r="275" spans="1:4">
      <c r="A275">
        <v>274</v>
      </c>
      <c r="B275" s="24" t="s">
        <v>540</v>
      </c>
      <c r="C275" s="24" t="s">
        <v>541</v>
      </c>
      <c r="D275" s="24" t="s">
        <v>535</v>
      </c>
    </row>
    <row r="276" spans="1:4">
      <c r="A276">
        <v>275</v>
      </c>
      <c r="B276" s="24" t="s">
        <v>542</v>
      </c>
      <c r="C276" s="24" t="s">
        <v>543</v>
      </c>
      <c r="D276" s="24" t="s">
        <v>535</v>
      </c>
    </row>
    <row r="277" spans="1:4">
      <c r="A277">
        <v>276</v>
      </c>
      <c r="B277" s="24" t="s">
        <v>544</v>
      </c>
      <c r="C277" s="24" t="s">
        <v>545</v>
      </c>
      <c r="D277" s="24" t="s">
        <v>535</v>
      </c>
    </row>
    <row r="278" spans="1:4">
      <c r="A278">
        <v>277</v>
      </c>
      <c r="B278" s="24" t="s">
        <v>546</v>
      </c>
      <c r="C278" s="24" t="s">
        <v>547</v>
      </c>
      <c r="D278" s="24" t="s">
        <v>535</v>
      </c>
    </row>
    <row r="279" spans="1:4">
      <c r="A279">
        <v>278</v>
      </c>
      <c r="B279" s="24" t="s">
        <v>548</v>
      </c>
      <c r="C279" s="24" t="s">
        <v>549</v>
      </c>
      <c r="D279" s="24" t="s">
        <v>535</v>
      </c>
    </row>
    <row r="280" spans="1:4">
      <c r="A280">
        <v>279</v>
      </c>
      <c r="B280" s="24" t="s">
        <v>550</v>
      </c>
      <c r="C280" s="24" t="s">
        <v>551</v>
      </c>
      <c r="D280" s="24" t="s">
        <v>535</v>
      </c>
    </row>
    <row r="281" spans="1:4">
      <c r="A281">
        <v>280</v>
      </c>
      <c r="B281" s="24" t="s">
        <v>552</v>
      </c>
      <c r="C281" s="24" t="s">
        <v>553</v>
      </c>
      <c r="D281" s="24" t="s">
        <v>535</v>
      </c>
    </row>
    <row r="282" spans="1:4">
      <c r="A282">
        <v>281</v>
      </c>
      <c r="B282" s="24" t="s">
        <v>554</v>
      </c>
      <c r="C282" s="24" t="s">
        <v>555</v>
      </c>
      <c r="D282" s="24" t="s">
        <v>535</v>
      </c>
    </row>
    <row r="283" spans="1:4">
      <c r="A283">
        <v>282</v>
      </c>
      <c r="B283" s="24" t="s">
        <v>556</v>
      </c>
      <c r="C283" s="24" t="s">
        <v>557</v>
      </c>
      <c r="D283" s="24" t="s">
        <v>535</v>
      </c>
    </row>
    <row r="284" spans="1:4">
      <c r="A284">
        <v>283</v>
      </c>
      <c r="B284" s="24" t="s">
        <v>558</v>
      </c>
      <c r="C284" s="24" t="s">
        <v>559</v>
      </c>
      <c r="D284" s="24" t="s">
        <v>535</v>
      </c>
    </row>
    <row r="285" spans="1:4">
      <c r="A285">
        <v>284</v>
      </c>
      <c r="B285" s="24" t="s">
        <v>560</v>
      </c>
      <c r="C285" s="24" t="s">
        <v>561</v>
      </c>
      <c r="D285" s="24" t="s">
        <v>535</v>
      </c>
    </row>
    <row r="286" spans="1:4">
      <c r="A286">
        <v>285</v>
      </c>
      <c r="B286" s="24" t="s">
        <v>562</v>
      </c>
      <c r="C286" s="24" t="s">
        <v>563</v>
      </c>
      <c r="D286" s="24" t="s">
        <v>535</v>
      </c>
    </row>
    <row r="287" spans="1:4">
      <c r="A287">
        <v>286</v>
      </c>
      <c r="B287" s="24" t="s">
        <v>564</v>
      </c>
      <c r="C287" s="24" t="s">
        <v>565</v>
      </c>
      <c r="D287" s="24" t="s">
        <v>535</v>
      </c>
    </row>
    <row r="288" spans="1:4">
      <c r="A288">
        <v>287</v>
      </c>
      <c r="B288" s="24" t="s">
        <v>566</v>
      </c>
      <c r="C288" s="24" t="s">
        <v>567</v>
      </c>
      <c r="D288" s="24" t="s">
        <v>535</v>
      </c>
    </row>
    <row r="289" spans="1:4">
      <c r="A289">
        <v>288</v>
      </c>
      <c r="B289" s="24" t="s">
        <v>568</v>
      </c>
      <c r="C289" s="24" t="s">
        <v>569</v>
      </c>
      <c r="D289" s="24" t="s">
        <v>535</v>
      </c>
    </row>
    <row r="290" spans="1:4">
      <c r="A290">
        <v>289</v>
      </c>
      <c r="B290" s="24" t="s">
        <v>570</v>
      </c>
      <c r="C290" s="24" t="s">
        <v>571</v>
      </c>
      <c r="D290" s="24" t="s">
        <v>535</v>
      </c>
    </row>
    <row r="291" spans="1:4">
      <c r="A291">
        <v>290</v>
      </c>
      <c r="B291" s="24" t="s">
        <v>572</v>
      </c>
      <c r="C291" s="24" t="s">
        <v>573</v>
      </c>
      <c r="D291" s="24" t="s">
        <v>535</v>
      </c>
    </row>
    <row r="292" spans="1:4">
      <c r="A292">
        <v>291</v>
      </c>
      <c r="B292" s="24" t="s">
        <v>574</v>
      </c>
      <c r="C292" s="24" t="s">
        <v>575</v>
      </c>
      <c r="D292" s="24" t="s">
        <v>535</v>
      </c>
    </row>
    <row r="293" spans="1:4">
      <c r="A293">
        <v>292</v>
      </c>
      <c r="B293" s="24" t="s">
        <v>576</v>
      </c>
      <c r="C293" s="24" t="s">
        <v>577</v>
      </c>
      <c r="D293" s="24" t="s">
        <v>535</v>
      </c>
    </row>
    <row r="294" spans="1:4">
      <c r="A294">
        <v>293</v>
      </c>
      <c r="B294" s="24" t="s">
        <v>578</v>
      </c>
      <c r="C294" s="24" t="s">
        <v>579</v>
      </c>
      <c r="D294" s="24" t="s">
        <v>535</v>
      </c>
    </row>
    <row r="295" spans="1:4">
      <c r="A295">
        <v>294</v>
      </c>
      <c r="B295" s="24" t="s">
        <v>580</v>
      </c>
      <c r="C295" s="24" t="s">
        <v>581</v>
      </c>
      <c r="D295" s="24" t="s">
        <v>535</v>
      </c>
    </row>
    <row r="296" spans="1:4">
      <c r="A296">
        <v>295</v>
      </c>
      <c r="B296" s="24" t="s">
        <v>582</v>
      </c>
      <c r="C296" s="24" t="s">
        <v>583</v>
      </c>
      <c r="D296" s="24" t="s">
        <v>535</v>
      </c>
    </row>
    <row r="297" spans="1:4">
      <c r="A297">
        <v>296</v>
      </c>
      <c r="B297" s="24" t="s">
        <v>584</v>
      </c>
      <c r="C297" s="24" t="s">
        <v>585</v>
      </c>
      <c r="D297" s="24" t="s">
        <v>535</v>
      </c>
    </row>
    <row r="298" spans="1:4">
      <c r="A298">
        <v>297</v>
      </c>
      <c r="B298" s="24" t="s">
        <v>586</v>
      </c>
      <c r="C298" s="24" t="s">
        <v>587</v>
      </c>
      <c r="D298" s="24" t="s">
        <v>535</v>
      </c>
    </row>
    <row r="299" spans="1:4">
      <c r="A299">
        <v>298</v>
      </c>
      <c r="B299" s="24" t="s">
        <v>588</v>
      </c>
      <c r="C299" s="24" t="s">
        <v>589</v>
      </c>
      <c r="D299" s="24" t="s">
        <v>535</v>
      </c>
    </row>
    <row r="300" spans="1:4">
      <c r="A300">
        <v>299</v>
      </c>
    </row>
    <row r="301" spans="1:4">
      <c r="A301">
        <v>300</v>
      </c>
    </row>
    <row r="302" spans="1:4">
      <c r="A302">
        <v>301</v>
      </c>
    </row>
    <row r="303" spans="1:4">
      <c r="A303">
        <v>302</v>
      </c>
    </row>
    <row r="304" spans="1:4">
      <c r="A304">
        <v>303</v>
      </c>
    </row>
    <row r="305" spans="1:1">
      <c r="A305">
        <v>304</v>
      </c>
    </row>
    <row r="306" spans="1:1">
      <c r="A306">
        <v>305</v>
      </c>
    </row>
    <row r="307" spans="1:1">
      <c r="A307">
        <v>306</v>
      </c>
    </row>
    <row r="308" spans="1:1">
      <c r="A308">
        <v>307</v>
      </c>
    </row>
    <row r="309" spans="1:1">
      <c r="A309">
        <v>308</v>
      </c>
    </row>
    <row r="310" spans="1:1">
      <c r="A310">
        <v>309</v>
      </c>
    </row>
    <row r="311" spans="1:1">
      <c r="A311">
        <v>310</v>
      </c>
    </row>
  </sheetData>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rgb="FFFF0000"/>
  </sheetPr>
  <dimension ref="B1:G11"/>
  <sheetViews>
    <sheetView zoomScale="80" zoomScaleNormal="80" zoomScalePageLayoutView="80" workbookViewId="0">
      <selection activeCell="B1" sqref="B1:D1"/>
    </sheetView>
  </sheetViews>
  <sheetFormatPr baseColWidth="10" defaultColWidth="8.83203125" defaultRowHeight="14" x14ac:dyDescent="0"/>
  <cols>
    <col min="5" max="5" width="5.83203125" customWidth="1"/>
    <col min="6" max="6" width="55.5" customWidth="1"/>
    <col min="7" max="7" width="74.6640625" customWidth="1"/>
  </cols>
  <sheetData>
    <row r="1" spans="2:7" ht="54.75" customHeight="1">
      <c r="B1" s="59"/>
      <c r="C1" s="60"/>
      <c r="D1" s="61"/>
      <c r="E1" s="1" t="s">
        <v>6</v>
      </c>
      <c r="F1" s="1" t="s">
        <v>1</v>
      </c>
      <c r="G1" s="1" t="s">
        <v>2</v>
      </c>
    </row>
    <row r="2" spans="2:7" ht="30" customHeight="1">
      <c r="B2" s="62" t="s">
        <v>4</v>
      </c>
      <c r="C2" s="63"/>
      <c r="D2" s="2">
        <f>'Questions H'!G1</f>
        <v>138</v>
      </c>
      <c r="E2" s="2">
        <f ca="1">IFERROR(RANDBETWEEN(1, D2), "")</f>
        <v>71</v>
      </c>
      <c r="F2" s="3" t="str">
        <f ca="1">VLOOKUP(E2, 'Questions H'!A:E, 2, FALSE)</f>
        <v>Which country was forbidden from uniting with Germany after WW1?</v>
      </c>
      <c r="G2" s="3" t="str">
        <f ca="1">VLOOKUP(E2, 'Questions H'!A:E, 3, FALSE)</f>
        <v>Austria</v>
      </c>
    </row>
    <row r="3" spans="2:7" ht="30" customHeight="1">
      <c r="B3" s="62"/>
      <c r="C3" s="63"/>
      <c r="D3" s="64"/>
      <c r="E3" s="2">
        <f ca="1">IFERROR(RANDBETWEEN(1, D2), "")</f>
        <v>5</v>
      </c>
      <c r="F3" s="3" t="str">
        <f ca="1">VLOOKUP(E3, 'Questions H'!A:E, 2, FALSE)</f>
        <v>What is the name of the treaty that Germany signed with Russia?</v>
      </c>
      <c r="G3" s="3" t="b">
        <f ca="1">'Battleships 5x5'!AA2=VLOOKUP(E3, 'Questions H'!A:E, 3, FALSE)</f>
        <v>0</v>
      </c>
    </row>
    <row r="4" spans="2:7" ht="30" customHeight="1">
      <c r="B4" s="62"/>
      <c r="C4" s="63"/>
      <c r="D4" s="64"/>
      <c r="E4" s="2">
        <f ca="1">IFERROR(RANDBETWEEN(1, D2), "")</f>
        <v>112</v>
      </c>
      <c r="F4" s="3" t="str">
        <f ca="1">VLOOKUP(E4, 'Questions H'!A:E, 2, FALSE)</f>
        <v>What did Hitler argue at the World Disarmament Conference?</v>
      </c>
      <c r="G4" s="3" t="str">
        <f ca="1">VLOOKUP(E4, 'Questions H'!A:E, 3, FALSE)</f>
        <v>Germany should be allowed to rearm to a level equal to that of the other powers</v>
      </c>
    </row>
    <row r="5" spans="2:7" ht="30" customHeight="1">
      <c r="B5" s="62"/>
      <c r="C5" s="63"/>
      <c r="D5" s="64"/>
      <c r="E5" s="2">
        <f ca="1">IFERROR(RANDBETWEEN(1, D2), "")</f>
        <v>30</v>
      </c>
      <c r="F5" s="3" t="str">
        <f ca="1">VLOOKUP(E5, 'Questions H'!A:E, 2, FALSE)</f>
        <v>In what year was the German reparations sum set?</v>
      </c>
      <c r="G5" s="3">
        <f ca="1">VLOOKUP(E5, 'Questions H'!A:E, 3, FALSE)</f>
        <v>1921</v>
      </c>
    </row>
    <row r="6" spans="2:7" ht="29.25" customHeight="1">
      <c r="B6" s="62"/>
      <c r="C6" s="63"/>
      <c r="D6" s="64"/>
      <c r="E6" s="2">
        <f ca="1">IFERROR(RANDBETWEEN(1, D2), "")</f>
        <v>47</v>
      </c>
      <c r="F6" s="3" t="str">
        <f ca="1">VLOOKUP(E6, 'Questions H'!A:E, 2, FALSE)</f>
        <v>Which harsh treaty had Germany imposed on Russia in 1918?</v>
      </c>
      <c r="G6" s="3" t="str">
        <f ca="1">VLOOKUP(E6, 'Questions H'!A:E, 3, FALSE)</f>
        <v>Brest-Litovsk</v>
      </c>
    </row>
    <row r="7" spans="2:7" ht="30" customHeight="1">
      <c r="B7" s="62" t="s">
        <v>5</v>
      </c>
      <c r="C7" s="2">
        <f>'Questions H'!G2</f>
        <v>139</v>
      </c>
      <c r="D7" s="2">
        <f>'Questions H'!G3</f>
        <v>154</v>
      </c>
      <c r="E7" s="2">
        <f ca="1">IFERROR(RANDBETWEEN(C7, D7), "")</f>
        <v>148</v>
      </c>
      <c r="F7" s="3" t="str">
        <f ca="1">VLOOKUP(E7, 'Questions H'!A:E, 2, FALSE)</f>
        <v>On what date did Hitler sign the Munich Agreement?</v>
      </c>
      <c r="G7" s="3">
        <f ca="1">VLOOKUP(E7, 'Questions H'!A:E, 3, FALSE)</f>
        <v>14152</v>
      </c>
    </row>
    <row r="8" spans="2:7" ht="29.25" customHeight="1">
      <c r="B8" s="62"/>
      <c r="C8" s="62"/>
      <c r="D8" s="62"/>
      <c r="E8" s="2">
        <f ca="1">IFERROR(RANDBETWEEN(C7, D7), "")</f>
        <v>141</v>
      </c>
      <c r="F8" s="3" t="str">
        <f ca="1">VLOOKUP(E8, 'Questions H'!A:E, 2, FALSE)</f>
        <v>What was the risk to Britain of trying to stop Hitler challenging the Treaty of Versailles?</v>
      </c>
      <c r="G8" s="3" t="str">
        <f ca="1">VLOOKUP(E8, 'Questions H'!A:E, 3, FALSE)</f>
        <v>It could lead to another war</v>
      </c>
    </row>
    <row r="9" spans="2:7" ht="30" customHeight="1">
      <c r="B9" s="62"/>
      <c r="C9" s="62"/>
      <c r="D9" s="62"/>
      <c r="E9" s="2">
        <f ca="1">IFERROR(RANDBETWEEN(C7, D7), "")</f>
        <v>154</v>
      </c>
      <c r="F9" s="3" t="str">
        <f ca="1">VLOOKUP(E9, 'Questions H'!A:E, 2, FALSE)</f>
        <v>When did Germany invade Poland?</v>
      </c>
      <c r="G9" s="3" t="str">
        <f ca="1">VLOOKUP(E9, 'Questions H'!A:E, 3, FALSE)</f>
        <v>1st September 1939</v>
      </c>
    </row>
    <row r="10" spans="2:7" ht="48" customHeight="1">
      <c r="B10" s="62"/>
      <c r="C10" s="62"/>
      <c r="D10" s="62"/>
      <c r="E10" s="2">
        <f ca="1">IFERROR(RANDBETWEEN(C7, D7), "")</f>
        <v>150</v>
      </c>
      <c r="F10" s="3" t="str">
        <f ca="1">VLOOKUP(E10, 'Questions H'!A:E, 2, FALSE)</f>
        <v>On which date did Hitler’s troops take over the rest of Czechoslovakia?</v>
      </c>
      <c r="G10" s="3" t="str">
        <f ca="1">VLOOKUP(E10, 'Questions H'!A:E, 3, FALSE)</f>
        <v>15th March 1939</v>
      </c>
    </row>
    <row r="11" spans="2:7" ht="29.25" customHeight="1">
      <c r="B11" s="62"/>
      <c r="C11" s="62"/>
      <c r="D11" s="62"/>
      <c r="E11" s="2">
        <f ca="1">IFERROR(RANDBETWEEN(C7, D7), "")</f>
        <v>144</v>
      </c>
      <c r="F11" s="3" t="str">
        <f ca="1">VLOOKUP(E11, 'Questions H'!A:E, 2, FALSE)</f>
        <v>What was the danger of Britain and France refusing to stand up to Hitler’s early gambles?</v>
      </c>
      <c r="G11" s="3" t="str">
        <f ca="1">VLOOKUP(E11, 'Questions H'!A:E, 3, FALSE)</f>
        <v>It encouraged him to take bigger and bigger risks</v>
      </c>
    </row>
  </sheetData>
  <mergeCells count="6">
    <mergeCell ref="B1:D1"/>
    <mergeCell ref="B2:B6"/>
    <mergeCell ref="B7:B11"/>
    <mergeCell ref="C2:C6"/>
    <mergeCell ref="D3:D6"/>
    <mergeCell ref="C8:D11"/>
  </mergeCells>
  <pageMargins left="0.7" right="0.7" top="0.75" bottom="0.75" header="0.3" footer="0.3"/>
  <pageSetup paperSize="9" orientation="portrait"/>
  <legacyDrawing r:id="rId1"/>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FF0000"/>
  </sheetPr>
  <dimension ref="A1:B10"/>
  <sheetViews>
    <sheetView topLeftCell="B1" zoomScale="110" zoomScaleNormal="110" zoomScalePageLayoutView="110" workbookViewId="0">
      <selection activeCell="B1" sqref="B1:D1"/>
    </sheetView>
  </sheetViews>
  <sheetFormatPr baseColWidth="10" defaultColWidth="8.83203125" defaultRowHeight="28" x14ac:dyDescent="0"/>
  <cols>
    <col min="1" max="1" width="8.1640625" style="4" customWidth="1"/>
    <col min="2" max="2" width="154.5" style="4" customWidth="1"/>
  </cols>
  <sheetData>
    <row r="1" spans="1:2">
      <c r="A1" s="5">
        <v>1</v>
      </c>
      <c r="B1" s="5" t="str">
        <f ca="1">'Quiz 10'!F2</f>
        <v>Which country was forbidden from uniting with Germany after WW1?</v>
      </c>
    </row>
    <row r="2" spans="1:2">
      <c r="A2" s="5">
        <v>2</v>
      </c>
      <c r="B2" s="5" t="str">
        <f ca="1">'Quiz 10'!F3</f>
        <v>What is the name of the treaty that Germany signed with Russia?</v>
      </c>
    </row>
    <row r="3" spans="1:2">
      <c r="A3" s="5">
        <v>3</v>
      </c>
      <c r="B3" s="5" t="str">
        <f ca="1">'Quiz 10'!F4</f>
        <v>What did Hitler argue at the World Disarmament Conference?</v>
      </c>
    </row>
    <row r="4" spans="1:2">
      <c r="A4" s="5">
        <v>4</v>
      </c>
      <c r="B4" s="5" t="str">
        <f ca="1">'Quiz 10'!F5</f>
        <v>In what year was the German reparations sum set?</v>
      </c>
    </row>
    <row r="5" spans="1:2">
      <c r="A5" s="5">
        <v>5</v>
      </c>
      <c r="B5" s="5" t="str">
        <f ca="1">'Quiz 10'!F6</f>
        <v>Which harsh treaty had Germany imposed on Russia in 1918?</v>
      </c>
    </row>
    <row r="6" spans="1:2">
      <c r="A6" s="5">
        <v>6</v>
      </c>
      <c r="B6" s="5" t="str">
        <f ca="1">'Quiz 10'!F7</f>
        <v>On what date did Hitler sign the Munich Agreement?</v>
      </c>
    </row>
    <row r="7" spans="1:2" ht="68.25" customHeight="1">
      <c r="A7" s="5">
        <v>7</v>
      </c>
      <c r="B7" s="6" t="str">
        <f ca="1">'Quiz 10'!F8</f>
        <v>What was the risk to Britain of trying to stop Hitler challenging the Treaty of Versailles?</v>
      </c>
    </row>
    <row r="8" spans="1:2">
      <c r="A8" s="5">
        <v>8</v>
      </c>
      <c r="B8" s="5" t="str">
        <f ca="1">'Quiz 10'!F9</f>
        <v>When did Germany invade Poland?</v>
      </c>
    </row>
    <row r="9" spans="1:2">
      <c r="A9" s="5">
        <v>9</v>
      </c>
      <c r="B9" s="6" t="str">
        <f ca="1">'Quiz 10'!F10</f>
        <v>On which date did Hitler’s troops take over the rest of Czechoslovakia?</v>
      </c>
    </row>
    <row r="10" spans="1:2" ht="61.5" customHeight="1">
      <c r="A10" s="5">
        <v>10</v>
      </c>
      <c r="B10" s="6" t="str">
        <f ca="1">'Quiz 10'!F11</f>
        <v>What was the danger of Britain and France refusing to stand up to Hitler’s early gambles?</v>
      </c>
    </row>
  </sheetData>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rgb="FFFF0000"/>
  </sheetPr>
  <dimension ref="B1:G9"/>
  <sheetViews>
    <sheetView topLeftCell="B1" zoomScale="110" zoomScaleNormal="110" zoomScalePageLayoutView="110" workbookViewId="0">
      <selection activeCell="B1" sqref="B1:D1"/>
    </sheetView>
  </sheetViews>
  <sheetFormatPr baseColWidth="10" defaultColWidth="8.83203125" defaultRowHeight="14" x14ac:dyDescent="0"/>
  <cols>
    <col min="5" max="5" width="5.83203125" customWidth="1"/>
    <col min="6" max="6" width="55.5" customWidth="1"/>
    <col min="7" max="7" width="74.6640625" customWidth="1"/>
  </cols>
  <sheetData>
    <row r="1" spans="2:7" ht="54.75" customHeight="1">
      <c r="B1" s="59"/>
      <c r="C1" s="60"/>
      <c r="D1" s="61"/>
      <c r="E1" s="1" t="s">
        <v>6</v>
      </c>
      <c r="F1" s="1" t="s">
        <v>1</v>
      </c>
      <c r="G1" s="1" t="s">
        <v>2</v>
      </c>
    </row>
    <row r="2" spans="2:7" ht="30" customHeight="1">
      <c r="B2" s="79" t="s">
        <v>4</v>
      </c>
      <c r="C2" s="75"/>
      <c r="D2" s="2">
        <f>'Questions H'!G1</f>
        <v>138</v>
      </c>
      <c r="E2" s="2">
        <f ca="1">IFERROR(RANDBETWEEN(1, D2), "")</f>
        <v>36</v>
      </c>
      <c r="F2" s="3" t="str">
        <f ca="1">VLOOKUP(E2, 'Questions H'!A:E, 2, FALSE)</f>
        <v>Germany was forbidden from uniting with which neighbouring country?</v>
      </c>
      <c r="G2" s="3" t="str">
        <f ca="1">VLOOKUP(E2, 'Questions H'!A:E, 3, FALSE)</f>
        <v>Austria</v>
      </c>
    </row>
    <row r="3" spans="2:7" ht="30" customHeight="1">
      <c r="B3" s="80"/>
      <c r="C3" s="76"/>
      <c r="D3" s="82"/>
      <c r="E3" s="2">
        <f ca="1">IFERROR(RANDBETWEEN(1, D2), "")</f>
        <v>31</v>
      </c>
      <c r="F3" s="3" t="str">
        <f ca="1">VLOOKUP(E3, 'Questions H'!A:E, 2, FALSE)</f>
        <v>Which border territory gained in the Franco-Prussian War was returned to France by the Treaty of Versailles?</v>
      </c>
      <c r="G3" s="3" t="str">
        <f ca="1">VLOOKUP(E3, 'Questions H'!A:E, 3, FALSE)</f>
        <v>Alsace-Lorraine</v>
      </c>
    </row>
    <row r="4" spans="2:7" ht="30" customHeight="1">
      <c r="B4" s="80"/>
      <c r="C4" s="76"/>
      <c r="D4" s="83"/>
      <c r="E4" s="2">
        <f ca="1">IFERROR(RANDBETWEEN(1, D2), "")</f>
        <v>102</v>
      </c>
      <c r="F4" s="3" t="str">
        <f ca="1">VLOOKUP(E4, 'Questions H'!A:E, 2, FALSE)</f>
        <v>What was agreed at the Washington Naval Conference?</v>
      </c>
      <c r="G4" s="3" t="str">
        <f ca="1">VLOOKUP(E4, 'Questions H'!A:E, 3, FALSE)</f>
        <v>The USA, Japan, Britain and France would limit the size of their navies</v>
      </c>
    </row>
    <row r="5" spans="2:7" ht="30" customHeight="1">
      <c r="B5" s="81"/>
      <c r="C5" s="77"/>
      <c r="D5" s="84"/>
      <c r="E5" s="2">
        <f ca="1">IFERROR(RANDBETWEEN(1, D2), "")</f>
        <v>66</v>
      </c>
      <c r="F5" s="3" t="str">
        <f ca="1">VLOOKUP(E5, 'Questions H'!A:E, 2, FALSE)</f>
        <v>Which country’s army was reduced to the smallest amount after WW1?</v>
      </c>
      <c r="G5" s="3" t="str">
        <f ca="1">VLOOKUP(E5, 'Questions H'!A:E, 3, FALSE)</f>
        <v>Bulgaria</v>
      </c>
    </row>
    <row r="6" spans="2:7" ht="30" customHeight="1">
      <c r="B6" s="79" t="s">
        <v>5</v>
      </c>
      <c r="C6" s="2">
        <f>'Questions H'!G2</f>
        <v>139</v>
      </c>
      <c r="D6" s="2">
        <f>'Questions H'!G3</f>
        <v>154</v>
      </c>
      <c r="E6" s="2">
        <f ca="1">IFERROR(RANDBETWEEN(C6, D6), "")</f>
        <v>146</v>
      </c>
      <c r="F6" s="3" t="str">
        <f ca="1">VLOOKUP(E6, 'Questions H'!A:E, 2, FALSE)</f>
        <v>Which was the first area of Czechoslovakia to be targeted by Hitler?</v>
      </c>
      <c r="G6" s="3" t="str">
        <f ca="1">VLOOKUP(E6, 'Questions H'!A:E, 3, FALSE)</f>
        <v>The Sudetenland</v>
      </c>
    </row>
    <row r="7" spans="2:7" ht="29.25" customHeight="1">
      <c r="B7" s="80"/>
      <c r="C7" s="75"/>
      <c r="D7" s="69"/>
      <c r="E7" s="2">
        <f ca="1">IFERROR(RANDBETWEEN(C6, D6), "")</f>
        <v>153</v>
      </c>
      <c r="F7" s="3" t="str">
        <f ca="1">VLOOKUP(E7, 'Questions H'!A:E, 2, FALSE)</f>
        <v>What was the secret agreement included in the Nazi-Soviet Pact?</v>
      </c>
      <c r="G7" s="3" t="str">
        <f ca="1">VLOOKUP(E7, 'Questions H'!A:E, 3, FALSE)</f>
        <v>Germany and the USSR agreed to divide Poland between the them</v>
      </c>
    </row>
    <row r="8" spans="2:7" ht="48" customHeight="1">
      <c r="B8" s="80"/>
      <c r="C8" s="76"/>
      <c r="D8" s="70"/>
      <c r="E8" s="2">
        <f ca="1">IFERROR(RANDBETWEEN(C6, D6), "")</f>
        <v>142</v>
      </c>
      <c r="F8" s="3" t="str">
        <f ca="1">VLOOKUP(E8, 'Questions H'!A:E, 2, FALSE)</f>
        <v>Why were Britain and France reluctant to financially commit to upholding the Treaty of Versailles?</v>
      </c>
      <c r="G8" s="3" t="str">
        <f ca="1">VLOOKUP(E8, 'Questions H'!A:E, 3, FALSE)</f>
        <v>They were both affected by the Great Depression</v>
      </c>
    </row>
    <row r="9" spans="2:7" ht="29.25" customHeight="1">
      <c r="B9" s="81"/>
      <c r="C9" s="77"/>
      <c r="D9" s="78"/>
      <c r="E9" s="2">
        <f ca="1">IFERROR(RANDBETWEEN(C6, D6), "")</f>
        <v>139</v>
      </c>
      <c r="F9" s="3" t="str">
        <f ca="1">VLOOKUP(E9, 'Questions H'!A:E, 2, FALSE)</f>
        <v>What name was used by the western powers towards Germany in the 1930s?</v>
      </c>
      <c r="G9" s="3" t="str">
        <f ca="1">VLOOKUP(E9, 'Questions H'!A:E, 3, FALSE)</f>
        <v>Appeasement</v>
      </c>
    </row>
  </sheetData>
  <mergeCells count="6">
    <mergeCell ref="C7:D9"/>
    <mergeCell ref="B6:B9"/>
    <mergeCell ref="B1:D1"/>
    <mergeCell ref="D3:D5"/>
    <mergeCell ref="C2:C5"/>
    <mergeCell ref="B2:B5"/>
  </mergeCells>
  <pageMargins left="0.7" right="0.7" top="0.75" bottom="0.75" header="0.3" footer="0.3"/>
  <pageSetup paperSize="9" orientation="portrait"/>
  <legacyDrawing r:id="rId1"/>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FF0000"/>
  </sheetPr>
  <dimension ref="A1:B8"/>
  <sheetViews>
    <sheetView zoomScale="110" zoomScaleNormal="110" zoomScalePageLayoutView="110" workbookViewId="0">
      <selection activeCell="B1" sqref="B1:D1"/>
    </sheetView>
  </sheetViews>
  <sheetFormatPr baseColWidth="10" defaultColWidth="8.83203125" defaultRowHeight="28" x14ac:dyDescent="0"/>
  <cols>
    <col min="1" max="1" width="8.1640625" style="4" customWidth="1"/>
    <col min="2" max="2" width="154.5" style="4" customWidth="1"/>
  </cols>
  <sheetData>
    <row r="1" spans="1:2">
      <c r="A1" s="5">
        <v>1</v>
      </c>
      <c r="B1" s="5" t="str">
        <f ca="1">'Quiz 8'!F2</f>
        <v>Germany was forbidden from uniting with which neighbouring country?</v>
      </c>
    </row>
    <row r="2" spans="1:2">
      <c r="A2" s="5">
        <v>2</v>
      </c>
      <c r="B2" s="5" t="str">
        <f ca="1">'Quiz 8'!F3</f>
        <v>Which border territory gained in the Franco-Prussian War was returned to France by the Treaty of Versailles?</v>
      </c>
    </row>
    <row r="3" spans="1:2">
      <c r="A3" s="5">
        <v>3</v>
      </c>
      <c r="B3" s="5" t="str">
        <f ca="1">'Quiz 8'!F4</f>
        <v>What was agreed at the Washington Naval Conference?</v>
      </c>
    </row>
    <row r="4" spans="1:2">
      <c r="A4" s="5">
        <v>4</v>
      </c>
      <c r="B4" s="5" t="str">
        <f ca="1">'Quiz 8'!F5</f>
        <v>Which country’s army was reduced to the smallest amount after WW1?</v>
      </c>
    </row>
    <row r="5" spans="1:2">
      <c r="A5" s="5">
        <v>5</v>
      </c>
      <c r="B5" s="5" t="str">
        <f ca="1">'Quiz 8'!F6</f>
        <v>Which was the first area of Czechoslovakia to be targeted by Hitler?</v>
      </c>
    </row>
    <row r="6" spans="1:2">
      <c r="A6" s="5">
        <v>6</v>
      </c>
      <c r="B6" s="5" t="str">
        <f ca="1">'Quiz 8'!F7</f>
        <v>What was the secret agreement included in the Nazi-Soviet Pact?</v>
      </c>
    </row>
    <row r="7" spans="1:2" ht="68.25" customHeight="1">
      <c r="A7" s="5">
        <v>7</v>
      </c>
      <c r="B7" s="5" t="str">
        <f ca="1">'Quiz 8'!F8</f>
        <v>Why were Britain and France reluctant to financially commit to upholding the Treaty of Versailles?</v>
      </c>
    </row>
    <row r="8" spans="1:2">
      <c r="A8" s="5">
        <v>8</v>
      </c>
      <c r="B8" s="5" t="str">
        <f ca="1">'Quiz 8'!F9</f>
        <v>What name was used by the western powers towards Germany in the 1930s?</v>
      </c>
    </row>
  </sheetData>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rgb="FFFF0000"/>
  </sheetPr>
  <dimension ref="B1:G7"/>
  <sheetViews>
    <sheetView zoomScale="110" zoomScaleNormal="110" zoomScalePageLayoutView="110" workbookViewId="0">
      <selection activeCell="B1" sqref="B1:D1"/>
    </sheetView>
  </sheetViews>
  <sheetFormatPr baseColWidth="10" defaultColWidth="8.83203125" defaultRowHeight="14" x14ac:dyDescent="0"/>
  <cols>
    <col min="5" max="5" width="5.83203125" customWidth="1"/>
    <col min="6" max="6" width="55.5" customWidth="1"/>
    <col min="7" max="7" width="74.6640625" customWidth="1"/>
  </cols>
  <sheetData>
    <row r="1" spans="2:7" ht="54.75" customHeight="1">
      <c r="B1" s="59"/>
      <c r="C1" s="60"/>
      <c r="D1" s="61"/>
      <c r="E1" s="1" t="s">
        <v>6</v>
      </c>
      <c r="F1" s="1" t="s">
        <v>1</v>
      </c>
      <c r="G1" s="1" t="s">
        <v>2</v>
      </c>
    </row>
    <row r="2" spans="2:7" ht="30" customHeight="1">
      <c r="B2" s="85" t="s">
        <v>4</v>
      </c>
      <c r="C2" s="75"/>
      <c r="D2" s="2">
        <f>'Questions H'!G1</f>
        <v>138</v>
      </c>
      <c r="E2" s="2">
        <f ca="1">IFERROR(RANDBETWEEN(1, D2), "")</f>
        <v>29</v>
      </c>
      <c r="F2" s="3" t="str">
        <f ca="1">VLOOKUP(E2, 'Questions H'!A:E, 2, FALSE)</f>
        <v>How much were the reparations that Germany had to pay in the Treaty of Versailles?</v>
      </c>
      <c r="G2" s="3" t="str">
        <f ca="1">VLOOKUP(E2, 'Questions H'!A:E, 3, FALSE)</f>
        <v>£6,600 million (£6.6 billion)</v>
      </c>
    </row>
    <row r="3" spans="2:7" ht="30" customHeight="1">
      <c r="B3" s="86"/>
      <c r="C3" s="76"/>
      <c r="D3" s="82"/>
      <c r="E3" s="2">
        <f ca="1">IFERROR(RANDBETWEEN(1, D2), "")</f>
        <v>68</v>
      </c>
      <c r="F3" s="3" t="str">
        <f ca="1">VLOOKUP(E3, 'Questions H'!A:E, 2, FALSE)</f>
        <v>Name two regions that formed the new Yugoslavia after WW1.</v>
      </c>
      <c r="G3" s="3">
        <f ca="1">VLOOKUP(E3, 'Questions H'!A:E, 3, FALSE)</f>
        <v>0</v>
      </c>
    </row>
    <row r="4" spans="2:7" ht="30" customHeight="1">
      <c r="B4" s="87"/>
      <c r="C4" s="77"/>
      <c r="D4" s="84"/>
      <c r="E4" s="2">
        <f ca="1">IFERROR(RANDBETWEEN(1, D2), "")</f>
        <v>77</v>
      </c>
      <c r="F4" s="3" t="str">
        <f ca="1">VLOOKUP(E4, 'Questions H'!A:E, 2, FALSE)</f>
        <v>How did the League decide what to do over Upper Silesia?</v>
      </c>
      <c r="G4" s="3" t="str">
        <f ca="1">VLOOKUP(E4, 'Questions H'!A:E, 3, FALSE)</f>
        <v>They ran a plebiscite</v>
      </c>
    </row>
    <row r="5" spans="2:7" ht="30" customHeight="1">
      <c r="B5" s="79" t="s">
        <v>5</v>
      </c>
      <c r="C5" s="2">
        <f>'Questions H'!G2</f>
        <v>139</v>
      </c>
      <c r="D5" s="2">
        <f>'Questions H'!G3</f>
        <v>154</v>
      </c>
      <c r="E5" s="2">
        <f ca="1">IFERROR(RANDBETWEEN(C5, D5), "")</f>
        <v>148</v>
      </c>
      <c r="F5" s="3" t="str">
        <f ca="1">VLOOKUP(E5, 'Questions H'!A:E, 2, FALSE)</f>
        <v>On what date did Hitler sign the Munich Agreement?</v>
      </c>
      <c r="G5" s="3">
        <f ca="1">VLOOKUP(E5, 'Questions H'!A:E, 3, FALSE)</f>
        <v>14152</v>
      </c>
    </row>
    <row r="6" spans="2:7" ht="48" customHeight="1">
      <c r="B6" s="80"/>
      <c r="C6" s="7"/>
      <c r="D6" s="8"/>
      <c r="E6" s="2">
        <f ca="1">IFERROR(RANDBETWEEN(C5, D5), "")</f>
        <v>154</v>
      </c>
      <c r="F6" s="3" t="str">
        <f ca="1">VLOOKUP(E6, 'Questions H'!A:E, 2, FALSE)</f>
        <v>When did Germany invade Poland?</v>
      </c>
      <c r="G6" s="3" t="str">
        <f ca="1">VLOOKUP(E6, 'Questions H'!A:E, 3, FALSE)</f>
        <v>1st September 1939</v>
      </c>
    </row>
    <row r="7" spans="2:7" ht="29.25" customHeight="1">
      <c r="B7" s="81"/>
      <c r="C7" s="9"/>
      <c r="D7" s="10"/>
      <c r="E7" s="2">
        <f ca="1">IFERROR(RANDBETWEEN(C5, D5), "")</f>
        <v>140</v>
      </c>
      <c r="F7" s="3" t="str">
        <f ca="1">VLOOKUP(E7, 'Questions H'!A:E, 2, FALSE)</f>
        <v>Why did some British people in the 1930s feel that Hitler was justified in challenging the Treaty of Versailles?</v>
      </c>
      <c r="G7" s="3" t="str">
        <f ca="1">VLOOKUP(E7, 'Questions H'!A:E, 3, FALSE)</f>
        <v>They felt that the Treaty was unfair</v>
      </c>
    </row>
  </sheetData>
  <mergeCells count="5">
    <mergeCell ref="B5:B7"/>
    <mergeCell ref="B1:D1"/>
    <mergeCell ref="B2:B4"/>
    <mergeCell ref="D3:D4"/>
    <mergeCell ref="C2:C4"/>
  </mergeCells>
  <pageMargins left="0.7" right="0.7" top="0.75" bottom="0.75" header="0.3" footer="0.3"/>
  <pageSetup paperSize="9" orientation="portrait"/>
  <legacyDrawing r:id="rId1"/>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FF0000"/>
  </sheetPr>
  <dimension ref="A1:B6"/>
  <sheetViews>
    <sheetView zoomScale="110" zoomScaleNormal="110" zoomScalePageLayoutView="110" workbookViewId="0">
      <selection activeCell="B1" sqref="B1:D1"/>
    </sheetView>
  </sheetViews>
  <sheetFormatPr baseColWidth="10" defaultColWidth="8.83203125" defaultRowHeight="28" x14ac:dyDescent="0"/>
  <cols>
    <col min="1" max="1" width="8.1640625" style="4" customWidth="1"/>
    <col min="2" max="2" width="154.5" style="4" customWidth="1"/>
  </cols>
  <sheetData>
    <row r="1" spans="1:2">
      <c r="A1" s="5">
        <v>1</v>
      </c>
      <c r="B1" s="5" t="str">
        <f ca="1">'Quiz 6'!F2</f>
        <v>How much were the reparations that Germany had to pay in the Treaty of Versailles?</v>
      </c>
    </row>
    <row r="2" spans="1:2">
      <c r="A2" s="5">
        <v>2</v>
      </c>
      <c r="B2" s="5" t="str">
        <f ca="1">'Quiz 6'!F3</f>
        <v>Name two regions that formed the new Yugoslavia after WW1.</v>
      </c>
    </row>
    <row r="3" spans="1:2">
      <c r="A3" s="5">
        <v>3</v>
      </c>
      <c r="B3" s="5" t="str">
        <f ca="1">'Quiz 6'!F4</f>
        <v>How did the League decide what to do over Upper Silesia?</v>
      </c>
    </row>
    <row r="4" spans="1:2">
      <c r="A4" s="5">
        <v>4</v>
      </c>
      <c r="B4" s="5" t="str">
        <f ca="1">'Quiz 6'!F5</f>
        <v>On what date did Hitler sign the Munich Agreement?</v>
      </c>
    </row>
    <row r="5" spans="1:2">
      <c r="A5" s="5">
        <v>5</v>
      </c>
      <c r="B5" s="5" t="str">
        <f ca="1">'Quiz 6'!F6</f>
        <v>When did Germany invade Poland?</v>
      </c>
    </row>
    <row r="6" spans="1:2">
      <c r="A6" s="5">
        <v>6</v>
      </c>
      <c r="B6" s="5" t="str">
        <f ca="1">'Quiz 6'!F7</f>
        <v>Why did some British people in the 1930s feel that Hitler was justified in challenging the Treaty of Versailles?</v>
      </c>
    </row>
  </sheetData>
  <pageMargins left="0.7" right="0.7" top="0.75" bottom="0.75" header="0.3" footer="0.3"/>
  <pageSetup paperSize="9" orientation="portrai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14</vt:i4>
      </vt:variant>
    </vt:vector>
  </HeadingPairs>
  <TitlesOfParts>
    <vt:vector size="14" baseType="lpstr">
      <vt:lpstr>Questions</vt:lpstr>
      <vt:lpstr>Quiz</vt:lpstr>
      <vt:lpstr>For board</vt:lpstr>
      <vt:lpstr>Battleships 6x6</vt:lpstr>
      <vt:lpstr>Battleships 5x5</vt:lpstr>
      <vt:lpstr>Blockbusters</vt:lpstr>
      <vt:lpstr>Connect 4</vt:lpstr>
      <vt:lpstr>Questions H</vt:lpstr>
      <vt:lpstr>Quiz 10</vt:lpstr>
      <vt:lpstr>For board 10</vt:lpstr>
      <vt:lpstr>Quiz 8</vt:lpstr>
      <vt:lpstr>For board 8</vt:lpstr>
      <vt:lpstr>Quiz 6</vt:lpstr>
      <vt:lpstr>For board 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 Boxer;Scott Allsop</dc:creator>
  <cp:lastModifiedBy>Sarah Best</cp:lastModifiedBy>
  <cp:lastPrinted>2018-09-07T06:52:05Z</cp:lastPrinted>
  <dcterms:created xsi:type="dcterms:W3CDTF">2017-02-19T10:24:24Z</dcterms:created>
  <dcterms:modified xsi:type="dcterms:W3CDTF">2019-06-11T07:15:50Z</dcterms:modified>
</cp:coreProperties>
</file>